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ve.no\fil\e\Felles\Prosjekt\2018_Langsiktig_analyse\6_Leveranse\figurerTilRapport\"/>
    </mc:Choice>
  </mc:AlternateContent>
  <bookViews>
    <workbookView xWindow="0" yWindow="0" windowWidth="25200" windowHeight="11385" tabRatio="847" firstSheet="1" activeTab="7"/>
  </bookViews>
  <sheets>
    <sheet name="Forklaring" sheetId="12" r:id="rId1"/>
    <sheet name="Hovedtall" sheetId="4" r:id="rId2"/>
    <sheet name="Brenselspriser" sheetId="9" r:id="rId3"/>
    <sheet name="Kraftpriser" sheetId="1" r:id="rId4"/>
    <sheet name="Verdifaktor" sheetId="7" r:id="rId5"/>
    <sheet name="Kraftforbruk Norden" sheetId="10" r:id="rId6"/>
    <sheet name="Produksjon i Norden" sheetId="3" r:id="rId7"/>
    <sheet name="Kraftbalanse per område" sheetId="8" r:id="rId8"/>
    <sheet name="Kraftforbruk i Norge" sheetId="11" r:id="rId9"/>
    <sheet name="Kraftproduksjon i Norge" sheetId="13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C20" i="11"/>
  <c r="D20" i="11"/>
  <c r="E20" i="11"/>
  <c r="F20" i="11"/>
  <c r="B41" i="11"/>
  <c r="C41" i="11"/>
  <c r="D41" i="11"/>
  <c r="E41" i="11"/>
  <c r="F41" i="11"/>
  <c r="G41" i="11"/>
  <c r="B42" i="11"/>
  <c r="C42" i="11"/>
  <c r="D42" i="11"/>
  <c r="E42" i="11"/>
  <c r="F42" i="11"/>
  <c r="G42" i="11"/>
  <c r="C51" i="3" l="1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<sst xmlns="http://schemas.openxmlformats.org/spreadsheetml/2006/main" count="395" uniqueCount="108">
  <si>
    <t>NO1</t>
  </si>
  <si>
    <t>NO2</t>
  </si>
  <si>
    <t>NO5</t>
  </si>
  <si>
    <t>NO3</t>
  </si>
  <si>
    <t>NO4</t>
  </si>
  <si>
    <t>SE1</t>
  </si>
  <si>
    <t>SE2</t>
  </si>
  <si>
    <t>SE3</t>
  </si>
  <si>
    <t>SE4</t>
  </si>
  <si>
    <t>FI</t>
  </si>
  <si>
    <t>DK1</t>
  </si>
  <si>
    <t>DK2</t>
  </si>
  <si>
    <t>Nederland</t>
  </si>
  <si>
    <t>Tyskland</t>
  </si>
  <si>
    <t>Storbritannia</t>
  </si>
  <si>
    <t>B2018</t>
  </si>
  <si>
    <t>B2020</t>
  </si>
  <si>
    <t>B2022</t>
  </si>
  <si>
    <t>B2025</t>
  </si>
  <si>
    <t>B2030</t>
  </si>
  <si>
    <t>H2020</t>
  </si>
  <si>
    <t>H2022</t>
  </si>
  <si>
    <t>H2025</t>
  </si>
  <si>
    <t>H2030</t>
  </si>
  <si>
    <t>L2020</t>
  </si>
  <si>
    <t>L2022</t>
  </si>
  <si>
    <t>L2025</t>
  </si>
  <si>
    <t>L2030</t>
  </si>
  <si>
    <t>Norge</t>
  </si>
  <si>
    <t>Sverige</t>
  </si>
  <si>
    <t>Finland</t>
  </si>
  <si>
    <t>Danmark</t>
  </si>
  <si>
    <t>Forutsetninger om produksjon i Norden (TWh)</t>
  </si>
  <si>
    <t>Vannkraft</t>
  </si>
  <si>
    <t>Vindkraft</t>
  </si>
  <si>
    <t>Kjernekraft</t>
  </si>
  <si>
    <t>Biokraft</t>
  </si>
  <si>
    <t>Solkraft</t>
  </si>
  <si>
    <t>Gasskraft</t>
  </si>
  <si>
    <t>Kullkraft</t>
  </si>
  <si>
    <t>-</t>
  </si>
  <si>
    <t>CapacityCO2</t>
  </si>
  <si>
    <t>B2018CapacityWind</t>
  </si>
  <si>
    <t>Scenario</t>
  </si>
  <si>
    <t>CapacityExogenous</t>
  </si>
  <si>
    <t>Generation</t>
  </si>
  <si>
    <t>Wind</t>
  </si>
  <si>
    <t>x</t>
  </si>
  <si>
    <t>CapacityCoal</t>
  </si>
  <si>
    <t>CapacityGas</t>
  </si>
  <si>
    <t>CapacityLignite</t>
  </si>
  <si>
    <t>CapacityNuclear</t>
  </si>
  <si>
    <t>CapacityOil</t>
  </si>
  <si>
    <t>Solar</t>
  </si>
  <si>
    <t>CapacityOther</t>
  </si>
  <si>
    <t>CapacityHydro_Res</t>
  </si>
  <si>
    <t>CapacityHydro_RoR</t>
  </si>
  <si>
    <t>CapacityHydro_Mis</t>
  </si>
  <si>
    <t>CapacityWind</t>
  </si>
  <si>
    <t>Coal</t>
  </si>
  <si>
    <t>CapacitySolar</t>
  </si>
  <si>
    <t>CapacityBio</t>
  </si>
  <si>
    <t>CapacityBattery</t>
  </si>
  <si>
    <t>Gas</t>
  </si>
  <si>
    <t>Hydro_Res</t>
  </si>
  <si>
    <t>Hydro_RoR</t>
  </si>
  <si>
    <t>Hydro_Mis</t>
  </si>
  <si>
    <t>Nuclear</t>
  </si>
  <si>
    <t>Bio</t>
  </si>
  <si>
    <t>Hovedtall fra analysen</t>
  </si>
  <si>
    <t>Frankrike</t>
  </si>
  <si>
    <t>Snittpris (øre/kWh)</t>
  </si>
  <si>
    <t>Reelle 2018-kroner</t>
  </si>
  <si>
    <t>Produksjon (TWh)</t>
  </si>
  <si>
    <t>Forbruk (TWh)</t>
  </si>
  <si>
    <t>Kraftbalanse (TWh)</t>
  </si>
  <si>
    <t>Område</t>
  </si>
  <si>
    <t>Teknologi</t>
  </si>
  <si>
    <t>Områdepris_2030</t>
  </si>
  <si>
    <t>Oppnådd pris_2030</t>
  </si>
  <si>
    <t>Verdifaktor 2030</t>
  </si>
  <si>
    <t>Områdepris_2018</t>
  </si>
  <si>
    <t>Oppnådd pris_2018</t>
  </si>
  <si>
    <t>Verdifaktor 2018</t>
  </si>
  <si>
    <t>Regulerbar vannkraft</t>
  </si>
  <si>
    <t>Uregulerbar vannkraft</t>
  </si>
  <si>
    <t>FIN</t>
  </si>
  <si>
    <t>Hovedtall fra analysen per elspotområde</t>
  </si>
  <si>
    <t>Kraftpriser per elspotområde (øre/kWh)</t>
  </si>
  <si>
    <t>Brenselspriser i NVEs analyse</t>
  </si>
  <si>
    <t>Kull ($/tonn)</t>
  </si>
  <si>
    <t>Gass (€/MWh)</t>
  </si>
  <si>
    <t>CO2 (€/tonn)</t>
  </si>
  <si>
    <t>Lav</t>
  </si>
  <si>
    <t>Basis</t>
  </si>
  <si>
    <t>Høy</t>
  </si>
  <si>
    <t xml:space="preserve">Norge </t>
  </si>
  <si>
    <t>Sum</t>
  </si>
  <si>
    <t>Tap</t>
  </si>
  <si>
    <t>Annet</t>
  </si>
  <si>
    <t>Transport</t>
  </si>
  <si>
    <t>Industri</t>
  </si>
  <si>
    <t>Bygg</t>
  </si>
  <si>
    <t>År</t>
  </si>
  <si>
    <t>Kraftforbruk i Norden (TWh)</t>
  </si>
  <si>
    <t>Kraftforbruk i Norge (TWh)</t>
  </si>
  <si>
    <t>Verdifaktorer for ulike teknologier i Norden (øre/kWh)</t>
  </si>
  <si>
    <t>Varmekraft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</si>
</sst>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Helvetica"/>
    </font>
    <font>
      <sz val="11"/>
      <color theme="1"/>
      <name val="Helvetica"/>
    </font>
    <font>
      <sz val="12"/>
      <color theme="1"/>
      <name val="Helvetica"/>
    </font>
    <font>
      <b/>
      <sz val="8"/>
      <color theme="1"/>
      <name val="Helvetica"/>
    </font>
    <font>
      <b/>
      <sz val="10"/>
      <color theme="1"/>
      <name val="Helvetica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5" tint="0.79998168889431442"/>
      <name val="Helvetica"/>
    </font>
    <font>
      <sz val="11"/>
      <color theme="5" tint="0.79998168889431442"/>
      <name val="Helvetica"/>
    </font>
    <font>
      <sz val="10"/>
      <color theme="1"/>
      <name val="Helvetica"/>
    </font>
    <font>
      <i/>
      <sz val="11"/>
      <color rgb="FF000000"/>
      <name val="Helvetica"/>
    </font>
    <font>
      <b/>
      <sz val="11"/>
      <color rgb="FF000000"/>
      <name val="Helvetica"/>
    </font>
    <font>
      <b/>
      <i/>
      <sz val="11"/>
      <color rgb="FF000000"/>
      <name val="Helvetica"/>
    </font>
    <font>
      <sz val="11"/>
      <color rgb="FF000000"/>
      <name val="Helvetica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" fontId="0" fillId="0" borderId="0" xfId="0" applyNumberFormat="1"/>
    <xf numFmtId="0" fontId="3" fillId="2" borderId="0" xfId="0" applyFont="1" applyFill="1"/>
    <xf numFmtId="0" fontId="3" fillId="0" borderId="0" xfId="0" applyFont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7" fillId="0" borderId="0" xfId="0" applyFont="1"/>
    <xf numFmtId="0" fontId="8" fillId="2" borderId="0" xfId="0" applyFont="1" applyFill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" fontId="10" fillId="3" borderId="0" xfId="1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9" fontId="11" fillId="0" borderId="0" xfId="2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11" fillId="0" borderId="0" xfId="2" applyNumberFormat="1" applyFont="1" applyAlignment="1">
      <alignment horizontal="center"/>
    </xf>
    <xf numFmtId="0" fontId="3" fillId="3" borderId="0" xfId="0" applyFont="1" applyFill="1"/>
    <xf numFmtId="0" fontId="0" fillId="2" borderId="0" xfId="0" applyFill="1"/>
    <xf numFmtId="165" fontId="3" fillId="0" borderId="0" xfId="0" applyNumberFormat="1" applyFont="1" applyAlignment="1">
      <alignment horizontal="center"/>
    </xf>
    <xf numFmtId="0" fontId="12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ont="1"/>
    <xf numFmtId="165" fontId="3" fillId="2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9526</xdr:rowOff>
    </xdr:from>
    <xdr:to>
      <xdr:col>10</xdr:col>
      <xdr:colOff>219075</xdr:colOff>
      <xdr:row>26</xdr:row>
      <xdr:rowOff>85726</xdr:rowOff>
    </xdr:to>
    <xdr:sp macro="" textlink="">
      <xdr:nvSpPr>
        <xdr:cNvPr id="2" name="TekstSylinder 1"/>
        <xdr:cNvSpPr txBox="1"/>
      </xdr:nvSpPr>
      <xdr:spPr>
        <a:xfrm>
          <a:off x="38100" y="9526"/>
          <a:ext cx="7800975" cy="5029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/>
            <a:t>Vedlegg til NVEs</a:t>
          </a:r>
          <a:r>
            <a:rPr lang="nb-NO" sz="1400" b="1" baseline="0"/>
            <a:t> kraftmarkedsanalyse 2018 - 2030</a:t>
          </a:r>
          <a:r>
            <a:rPr lang="nb-NO" sz="1100" b="1" baseline="0"/>
            <a:t/>
          </a:r>
          <a:br>
            <a:rPr lang="nb-NO" sz="1100" b="1" baseline="0"/>
          </a:br>
          <a:r>
            <a:rPr lang="nb-NO" sz="1100" b="1" baseline="0"/>
            <a:t> (rapport 84/2018)</a:t>
          </a:r>
          <a:endParaRPr lang="nb-NO" sz="1100" b="1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r>
            <a:rPr lang="nb-NO" sz="1100"/>
            <a:t>Dette er vedlegget</a:t>
          </a:r>
          <a:r>
            <a:rPr lang="nb-NO" sz="1100" baseline="0"/>
            <a:t> til NVEs kraftmarkedsanalyse 2018-2030,</a:t>
          </a:r>
          <a:br>
            <a:rPr lang="nb-NO" sz="1100" baseline="0"/>
          </a:br>
          <a:r>
            <a:rPr lang="nb-NO" sz="1100" baseline="0"/>
            <a:t>publisert oktober 2018. Vedlegget viser følgende forutsetninger</a:t>
          </a:r>
          <a:br>
            <a:rPr lang="nb-NO" sz="1100" baseline="0"/>
          </a:br>
          <a:r>
            <a:rPr lang="nb-NO" sz="1100" baseline="0"/>
            <a:t>og resultater fra analysen:</a:t>
          </a:r>
        </a:p>
        <a:p>
          <a:endParaRPr lang="nb-NO" sz="1100" baseline="0"/>
        </a:p>
        <a:p>
          <a:r>
            <a:rPr lang="nb-NO" sz="1100" baseline="0"/>
            <a:t>- Antatte priser for kull, gass og CO2</a:t>
          </a:r>
        </a:p>
        <a:p>
          <a:r>
            <a:rPr lang="nb-NO" sz="1100" baseline="0"/>
            <a:t>- Kraftpriser i Norge og Norden</a:t>
          </a:r>
        </a:p>
        <a:p>
          <a:r>
            <a:rPr lang="nb-NO" sz="1100" baseline="0"/>
            <a:t>- Kraftproduksjon i Norge og Norden</a:t>
          </a:r>
        </a:p>
        <a:p>
          <a:r>
            <a:rPr lang="nb-NO" sz="1100" baseline="0"/>
            <a:t>- Kraftforbruk i Norge og Norden</a:t>
          </a:r>
        </a:p>
        <a:p>
          <a:r>
            <a:rPr lang="nb-NO" sz="1100" baseline="0"/>
            <a:t>- Kraftbalanse per område</a:t>
          </a:r>
        </a:p>
        <a:p>
          <a:r>
            <a:rPr lang="nb-NO" sz="1100" baseline="0"/>
            <a:t>- Verdifaktor</a:t>
          </a:r>
        </a:p>
        <a:p>
          <a:endParaRPr lang="nb-NO" sz="1100" baseline="0"/>
        </a:p>
        <a:p>
          <a:r>
            <a:rPr lang="nb-NO" sz="1100" baseline="0"/>
            <a:t>Verdifaktor for ulike teknologier er beregnet ved å dele oppnådd</a:t>
          </a:r>
          <a:br>
            <a:rPr lang="nb-NO" sz="1100" baseline="0"/>
          </a:br>
          <a:r>
            <a:rPr lang="nb-NO" sz="1100" baseline="0"/>
            <a:t>kraftpris for en kraftverktype på snittprisen i det aktuelle området.</a:t>
          </a:r>
        </a:p>
        <a:p>
          <a:endParaRPr lang="nb-NO" sz="1100"/>
        </a:p>
        <a:p>
          <a:r>
            <a:rPr lang="nb-NO" sz="1100"/>
            <a:t>Ved</a:t>
          </a:r>
          <a:r>
            <a:rPr lang="nb-NO" sz="1100" baseline="0"/>
            <a:t> spørsmål eller ønsker om mer datagrunnlag, </a:t>
          </a:r>
          <a:br>
            <a:rPr lang="nb-NO" sz="1100" baseline="0"/>
          </a:br>
          <a:r>
            <a:rPr lang="nb-NO" sz="1100" baseline="0"/>
            <a:t>ta kontakt med:</a:t>
          </a:r>
        </a:p>
        <a:p>
          <a:endParaRPr lang="nb-NO" sz="1100" baseline="0"/>
        </a:p>
        <a:p>
          <a:r>
            <a:rPr lang="nb-NO" sz="1100" baseline="0"/>
            <a:t>Jonas Skaare Amundsen, jska@nve.no</a:t>
          </a:r>
        </a:p>
        <a:p>
          <a:r>
            <a:rPr lang="nb-NO" sz="1100" baseline="0"/>
            <a:t>Ingrid Bjørshol Holm, ibho@nve.no</a:t>
          </a:r>
        </a:p>
        <a:p>
          <a:r>
            <a:rPr lang="nb-NO" sz="1100" baseline="0"/>
            <a:t>Vegard Willumsen, vew@nve.no</a:t>
          </a:r>
        </a:p>
        <a:p>
          <a:endParaRPr lang="nb-NO" sz="1100" baseline="0"/>
        </a:p>
        <a:p>
          <a:r>
            <a:rPr lang="nb-NO" sz="1100" baseline="0"/>
            <a:t>NVEs kraftmarkedsanalyse kan lastes ned på:</a:t>
          </a:r>
        </a:p>
        <a:p>
          <a:r>
            <a:rPr lang="nb-NO" sz="1100" baseline="0"/>
            <a:t>http://publikasjoner.nve.no/rapport/2018/rapport2018_84.pdf</a:t>
          </a:r>
        </a:p>
      </xdr:txBody>
    </xdr:sp>
    <xdr:clientData/>
  </xdr:twoCellAnchor>
  <xdr:twoCellAnchor editAs="oneCell">
    <xdr:from>
      <xdr:col>5</xdr:col>
      <xdr:colOff>390524</xdr:colOff>
      <xdr:row>1</xdr:row>
      <xdr:rowOff>19050</xdr:rowOff>
    </xdr:from>
    <xdr:to>
      <xdr:col>10</xdr:col>
      <xdr:colOff>219075</xdr:colOff>
      <xdr:row>27</xdr:row>
      <xdr:rowOff>171185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4" y="209550"/>
          <a:ext cx="3638551" cy="51051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NVE_2018_nye_farger">
      <a:dk1>
        <a:srgbClr val="000000"/>
      </a:dk1>
      <a:lt1>
        <a:srgbClr val="FFFFFF"/>
      </a:lt1>
      <a:dk2>
        <a:srgbClr val="4C4D4F"/>
      </a:dk2>
      <a:lt2>
        <a:srgbClr val="E6E7E7"/>
      </a:lt2>
      <a:accent1>
        <a:srgbClr val="CD1232"/>
      </a:accent1>
      <a:accent2>
        <a:srgbClr val="00667E"/>
      </a:accent2>
      <a:accent3>
        <a:srgbClr val="0096A7"/>
      </a:accent3>
      <a:accent4>
        <a:srgbClr val="A3D0CA"/>
      </a:accent4>
      <a:accent5>
        <a:srgbClr val="ACC282"/>
      </a:accent5>
      <a:accent6>
        <a:srgbClr val="E96956"/>
      </a:accent6>
      <a:hlink>
        <a:srgbClr val="00667E"/>
      </a:hlink>
      <a:folHlink>
        <a:srgbClr val="83848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L23" sqref="L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31"/>
  <sheetViews>
    <sheetView workbookViewId="0">
      <selection activeCell="F12" sqref="F12"/>
    </sheetView>
  </sheetViews>
  <sheetFormatPr baseColWidth="10" defaultRowHeight="15" x14ac:dyDescent="0.25"/>
  <sheetData>
    <row r="1" spans="1:7" ht="18" x14ac:dyDescent="0.25">
      <c r="A1" s="42" t="s">
        <v>87</v>
      </c>
      <c r="B1" s="42"/>
      <c r="C1" s="42"/>
      <c r="D1" s="42"/>
      <c r="E1" s="42"/>
      <c r="F1" s="42"/>
      <c r="G1" s="42"/>
    </row>
    <row r="2" spans="1:7" x14ac:dyDescent="0.25">
      <c r="A2" s="15"/>
      <c r="B2" s="15" t="s">
        <v>43</v>
      </c>
      <c r="C2" s="16" t="s">
        <v>0</v>
      </c>
      <c r="D2" s="16" t="s">
        <v>1</v>
      </c>
      <c r="E2" s="16" t="s">
        <v>3</v>
      </c>
      <c r="F2" s="16" t="s">
        <v>4</v>
      </c>
      <c r="G2" s="16" t="s">
        <v>2</v>
      </c>
    </row>
    <row r="3" spans="1:7" x14ac:dyDescent="0.25">
      <c r="A3" s="19" t="s">
        <v>33</v>
      </c>
      <c r="B3" s="17" t="s">
        <v>15</v>
      </c>
      <c r="C3" s="18">
        <v>17</v>
      </c>
      <c r="D3" s="18">
        <v>45</v>
      </c>
      <c r="E3" s="18">
        <v>20</v>
      </c>
      <c r="F3" s="18">
        <v>23</v>
      </c>
      <c r="G3" s="18">
        <v>30</v>
      </c>
    </row>
    <row r="4" spans="1:7" x14ac:dyDescent="0.25">
      <c r="A4" s="19"/>
      <c r="B4" s="17" t="s">
        <v>16</v>
      </c>
      <c r="C4" s="18">
        <v>17</v>
      </c>
      <c r="D4" s="18">
        <v>47</v>
      </c>
      <c r="E4" s="18">
        <v>21</v>
      </c>
      <c r="F4" s="18">
        <v>23</v>
      </c>
      <c r="G4" s="18">
        <v>30</v>
      </c>
    </row>
    <row r="5" spans="1:7" x14ac:dyDescent="0.25">
      <c r="A5" s="19"/>
      <c r="B5" s="17" t="s">
        <v>17</v>
      </c>
      <c r="C5" s="18">
        <v>17</v>
      </c>
      <c r="D5" s="18">
        <v>47</v>
      </c>
      <c r="E5" s="18">
        <v>21</v>
      </c>
      <c r="F5" s="18">
        <v>23</v>
      </c>
      <c r="G5" s="18">
        <v>30</v>
      </c>
    </row>
    <row r="6" spans="1:7" x14ac:dyDescent="0.25">
      <c r="A6" s="19"/>
      <c r="B6" s="17" t="s">
        <v>18</v>
      </c>
      <c r="C6" s="18">
        <v>17</v>
      </c>
      <c r="D6" s="18">
        <v>47</v>
      </c>
      <c r="E6" s="18">
        <v>21</v>
      </c>
      <c r="F6" s="18">
        <v>24</v>
      </c>
      <c r="G6" s="18">
        <v>30</v>
      </c>
    </row>
    <row r="7" spans="1:7" x14ac:dyDescent="0.25">
      <c r="A7" s="19"/>
      <c r="B7" s="17" t="s">
        <v>19</v>
      </c>
      <c r="C7" s="18">
        <v>18</v>
      </c>
      <c r="D7" s="18">
        <v>47</v>
      </c>
      <c r="E7" s="18">
        <v>21</v>
      </c>
      <c r="F7" s="18">
        <v>24</v>
      </c>
      <c r="G7" s="18">
        <v>32</v>
      </c>
    </row>
    <row r="8" spans="1:7" x14ac:dyDescent="0.25">
      <c r="A8" s="20"/>
      <c r="B8" s="21"/>
      <c r="C8" s="28"/>
      <c r="D8" s="28"/>
      <c r="E8" s="28"/>
      <c r="F8" s="28"/>
      <c r="G8" s="28"/>
    </row>
    <row r="9" spans="1:7" x14ac:dyDescent="0.25">
      <c r="A9" s="19" t="s">
        <v>34</v>
      </c>
      <c r="B9" s="17" t="s">
        <v>15</v>
      </c>
      <c r="C9" s="18">
        <v>0</v>
      </c>
      <c r="D9" s="18">
        <v>2</v>
      </c>
      <c r="E9" s="18">
        <v>1</v>
      </c>
      <c r="F9" s="18">
        <v>1</v>
      </c>
      <c r="G9" s="18">
        <v>0</v>
      </c>
    </row>
    <row r="10" spans="1:7" x14ac:dyDescent="0.25">
      <c r="A10" s="19"/>
      <c r="B10" s="17" t="s">
        <v>16</v>
      </c>
      <c r="C10" s="18">
        <v>1</v>
      </c>
      <c r="D10" s="18">
        <v>5</v>
      </c>
      <c r="E10" s="18">
        <v>5</v>
      </c>
      <c r="F10" s="18">
        <v>3</v>
      </c>
      <c r="G10" s="18">
        <v>0</v>
      </c>
    </row>
    <row r="11" spans="1:7" x14ac:dyDescent="0.25">
      <c r="A11" s="19"/>
      <c r="B11" s="17" t="s">
        <v>17</v>
      </c>
      <c r="C11" s="18">
        <v>0.56263242000000002</v>
      </c>
      <c r="D11" s="18">
        <v>5</v>
      </c>
      <c r="E11" s="18">
        <v>5</v>
      </c>
      <c r="F11" s="18">
        <v>4</v>
      </c>
      <c r="G11" s="18">
        <v>0</v>
      </c>
    </row>
    <row r="12" spans="1:7" x14ac:dyDescent="0.25">
      <c r="A12" s="19"/>
      <c r="B12" s="17" t="s">
        <v>18</v>
      </c>
      <c r="C12" s="18">
        <v>1</v>
      </c>
      <c r="D12" s="18">
        <v>7</v>
      </c>
      <c r="E12" s="18">
        <v>6</v>
      </c>
      <c r="F12" s="18">
        <v>4</v>
      </c>
      <c r="G12" s="18">
        <v>0</v>
      </c>
    </row>
    <row r="13" spans="1:7" x14ac:dyDescent="0.25">
      <c r="A13" s="19"/>
      <c r="B13" s="17" t="s">
        <v>19</v>
      </c>
      <c r="C13" s="18">
        <v>3</v>
      </c>
      <c r="D13" s="18">
        <v>9</v>
      </c>
      <c r="E13" s="18">
        <v>8</v>
      </c>
      <c r="F13" s="18">
        <v>4</v>
      </c>
      <c r="G13" s="18">
        <v>1</v>
      </c>
    </row>
    <row r="14" spans="1:7" x14ac:dyDescent="0.25">
      <c r="A14" s="20"/>
      <c r="B14" s="21"/>
      <c r="C14" s="28"/>
      <c r="D14" s="28"/>
      <c r="E14" s="28"/>
      <c r="F14" s="28"/>
      <c r="G14" s="28"/>
    </row>
    <row r="15" spans="1:7" x14ac:dyDescent="0.25">
      <c r="A15" s="19" t="s">
        <v>107</v>
      </c>
      <c r="B15" s="17" t="s">
        <v>15</v>
      </c>
      <c r="C15" s="41">
        <v>0.11599916</v>
      </c>
      <c r="D15" s="41">
        <v>6.3799540000000002E-2</v>
      </c>
      <c r="E15" s="41">
        <v>0.1153836</v>
      </c>
      <c r="F15" s="41">
        <v>0.18869759999999999</v>
      </c>
      <c r="G15" s="41">
        <v>6.0899559999999998E-2</v>
      </c>
    </row>
    <row r="16" spans="1:7" x14ac:dyDescent="0.25">
      <c r="A16" s="17"/>
      <c r="B16" s="17" t="s">
        <v>16</v>
      </c>
      <c r="C16" s="41">
        <v>0.11599916</v>
      </c>
      <c r="D16" s="41">
        <v>6.3799540000000002E-2</v>
      </c>
      <c r="E16" s="41">
        <v>0.1153836</v>
      </c>
      <c r="F16" s="41">
        <v>0.18869759999999999</v>
      </c>
      <c r="G16" s="41">
        <v>6.0899559999999998E-2</v>
      </c>
    </row>
    <row r="17" spans="1:19" x14ac:dyDescent="0.25">
      <c r="A17" s="17"/>
      <c r="B17" s="17" t="s">
        <v>17</v>
      </c>
      <c r="C17" s="41">
        <v>0.11599916</v>
      </c>
      <c r="D17" s="41">
        <v>6.3799540000000002E-2</v>
      </c>
      <c r="E17" s="41">
        <v>0.1153836</v>
      </c>
      <c r="F17" s="41">
        <v>0.20369757999999999</v>
      </c>
      <c r="G17" s="41">
        <v>6.0899559999999998E-2</v>
      </c>
    </row>
    <row r="18" spans="1:19" x14ac:dyDescent="0.25">
      <c r="A18" s="17"/>
      <c r="B18" s="17" t="s">
        <v>18</v>
      </c>
      <c r="C18" s="41">
        <v>0.11599916</v>
      </c>
      <c r="D18" s="41">
        <v>6.3799540000000002E-2</v>
      </c>
      <c r="E18" s="41">
        <v>0.1153836</v>
      </c>
      <c r="F18" s="41">
        <v>0.21869755999999999</v>
      </c>
      <c r="G18" s="41">
        <v>6.0899559999999998E-2</v>
      </c>
    </row>
    <row r="19" spans="1:19" x14ac:dyDescent="0.25">
      <c r="A19" s="17"/>
      <c r="B19" s="17" t="s">
        <v>19</v>
      </c>
      <c r="C19" s="41">
        <v>0.11599916</v>
      </c>
      <c r="D19" s="41">
        <v>6.3799540000000002E-2</v>
      </c>
      <c r="E19" s="41">
        <v>0.1153836</v>
      </c>
      <c r="F19" s="41">
        <v>0.21869755999999999</v>
      </c>
      <c r="G19" s="41">
        <v>6.0899559999999998E-2</v>
      </c>
      <c r="O19" s="1"/>
      <c r="P19" s="1"/>
      <c r="Q19" s="1"/>
      <c r="R19" s="1"/>
      <c r="S19" s="1"/>
    </row>
    <row r="20" spans="1:19" x14ac:dyDescent="0.25">
      <c r="A20" s="20"/>
      <c r="B20" s="21"/>
      <c r="C20" s="28"/>
      <c r="D20" s="28"/>
      <c r="E20" s="28"/>
      <c r="F20" s="28"/>
      <c r="G20" s="28"/>
      <c r="O20" s="1"/>
      <c r="P20" s="1"/>
      <c r="Q20" s="1"/>
      <c r="R20" s="1"/>
      <c r="S20" s="1"/>
    </row>
    <row r="21" spans="1:19" x14ac:dyDescent="0.25">
      <c r="A21" s="19" t="s">
        <v>38</v>
      </c>
      <c r="B21" s="17" t="s">
        <v>15</v>
      </c>
      <c r="C21" s="18">
        <v>0</v>
      </c>
      <c r="D21" s="18">
        <v>0</v>
      </c>
      <c r="E21" s="18">
        <v>0</v>
      </c>
      <c r="F21" s="18">
        <v>1</v>
      </c>
      <c r="G21" s="18">
        <v>1</v>
      </c>
      <c r="O21" s="1"/>
      <c r="P21" s="1"/>
      <c r="Q21" s="1"/>
      <c r="R21" s="1"/>
      <c r="S21" s="1"/>
    </row>
    <row r="22" spans="1:19" x14ac:dyDescent="0.25">
      <c r="A22" s="17"/>
      <c r="B22" s="17" t="s">
        <v>16</v>
      </c>
      <c r="C22" s="18">
        <v>0</v>
      </c>
      <c r="D22" s="18">
        <v>0</v>
      </c>
      <c r="E22" s="18">
        <v>0</v>
      </c>
      <c r="F22" s="18">
        <v>1</v>
      </c>
      <c r="G22" s="18">
        <v>0</v>
      </c>
      <c r="O22" s="1"/>
      <c r="P22" s="1"/>
      <c r="Q22" s="1"/>
      <c r="R22" s="1"/>
      <c r="S22" s="1"/>
    </row>
    <row r="23" spans="1:19" x14ac:dyDescent="0.25">
      <c r="A23" s="17"/>
      <c r="B23" s="17" t="s">
        <v>17</v>
      </c>
      <c r="C23" s="18">
        <v>0</v>
      </c>
      <c r="D23" s="18">
        <v>0</v>
      </c>
      <c r="E23" s="18">
        <v>0</v>
      </c>
      <c r="F23" s="18">
        <v>1</v>
      </c>
      <c r="G23" s="18">
        <v>0</v>
      </c>
      <c r="O23" s="1"/>
      <c r="P23" s="1"/>
      <c r="Q23" s="1"/>
      <c r="R23" s="1"/>
      <c r="S23" s="1"/>
    </row>
    <row r="24" spans="1:19" x14ac:dyDescent="0.25">
      <c r="A24" s="17"/>
      <c r="B24" s="17" t="s">
        <v>18</v>
      </c>
      <c r="C24" s="18">
        <v>0</v>
      </c>
      <c r="D24" s="18">
        <v>0</v>
      </c>
      <c r="E24" s="18">
        <v>0</v>
      </c>
      <c r="F24" s="18">
        <v>1</v>
      </c>
      <c r="G24" s="18">
        <v>0</v>
      </c>
    </row>
    <row r="25" spans="1:19" x14ac:dyDescent="0.25">
      <c r="A25" s="17"/>
      <c r="B25" s="17" t="s">
        <v>19</v>
      </c>
      <c r="C25" s="18">
        <v>0</v>
      </c>
      <c r="D25" s="18">
        <v>0</v>
      </c>
      <c r="E25" s="18">
        <v>0</v>
      </c>
      <c r="F25" s="18">
        <v>1</v>
      </c>
      <c r="G25" s="18">
        <v>0</v>
      </c>
    </row>
    <row r="26" spans="1:19" x14ac:dyDescent="0.25">
      <c r="A26" s="20"/>
      <c r="B26" s="21"/>
      <c r="C26" s="28"/>
      <c r="D26" s="28"/>
      <c r="E26" s="28"/>
      <c r="F26" s="28"/>
      <c r="G26" s="28"/>
    </row>
    <row r="27" spans="1:19" x14ac:dyDescent="0.25">
      <c r="A27" s="19" t="s">
        <v>37</v>
      </c>
      <c r="B27" s="17" t="s">
        <v>15</v>
      </c>
      <c r="C27" s="41">
        <v>0.1</v>
      </c>
      <c r="D27" s="41">
        <v>0.1</v>
      </c>
      <c r="E27" s="41">
        <v>0</v>
      </c>
      <c r="F27" s="41">
        <v>0</v>
      </c>
      <c r="G27" s="41">
        <v>0</v>
      </c>
    </row>
    <row r="28" spans="1:19" x14ac:dyDescent="0.25">
      <c r="A28" s="17"/>
      <c r="B28" s="17" t="s">
        <v>16</v>
      </c>
      <c r="C28" s="41">
        <v>0.2</v>
      </c>
      <c r="D28" s="41">
        <v>0.1</v>
      </c>
      <c r="E28" s="41">
        <v>0.1</v>
      </c>
      <c r="F28" s="41">
        <v>0</v>
      </c>
      <c r="G28" s="41">
        <v>0</v>
      </c>
    </row>
    <row r="29" spans="1:19" x14ac:dyDescent="0.25">
      <c r="A29" s="17"/>
      <c r="B29" s="17" t="s">
        <v>17</v>
      </c>
      <c r="C29" s="41">
        <v>0.2</v>
      </c>
      <c r="D29" s="41">
        <v>0.2</v>
      </c>
      <c r="E29" s="41">
        <v>0.1</v>
      </c>
      <c r="F29" s="41">
        <v>0</v>
      </c>
      <c r="G29" s="41">
        <v>0</v>
      </c>
    </row>
    <row r="30" spans="1:19" x14ac:dyDescent="0.25">
      <c r="A30" s="17"/>
      <c r="B30" s="17" t="s">
        <v>18</v>
      </c>
      <c r="C30" s="41">
        <v>0.3</v>
      </c>
      <c r="D30" s="41">
        <v>0.3</v>
      </c>
      <c r="E30" s="41">
        <v>0.2</v>
      </c>
      <c r="F30" s="41">
        <v>0</v>
      </c>
      <c r="G30" s="41">
        <v>0</v>
      </c>
    </row>
    <row r="31" spans="1:19" x14ac:dyDescent="0.25">
      <c r="A31" s="17"/>
      <c r="B31" s="17" t="s">
        <v>19</v>
      </c>
      <c r="C31" s="41">
        <v>0.8</v>
      </c>
      <c r="D31" s="41">
        <v>0.7</v>
      </c>
      <c r="E31" s="41">
        <v>0.4</v>
      </c>
      <c r="F31" s="41">
        <v>0</v>
      </c>
      <c r="G31" s="41">
        <v>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6"/>
  <sheetViews>
    <sheetView workbookViewId="0">
      <selection sqref="A1:J1"/>
    </sheetView>
  </sheetViews>
  <sheetFormatPr baseColWidth="10" defaultRowHeight="15" x14ac:dyDescent="0.25"/>
  <cols>
    <col min="1" max="1" width="18.42578125" bestFit="1" customWidth="1"/>
  </cols>
  <sheetData>
    <row r="1" spans="1:10" ht="18" x14ac:dyDescent="0.25">
      <c r="A1" s="42" t="s">
        <v>69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15"/>
      <c r="B2" s="15" t="s">
        <v>43</v>
      </c>
      <c r="C2" s="16" t="s">
        <v>28</v>
      </c>
      <c r="D2" s="16" t="s">
        <v>29</v>
      </c>
      <c r="E2" s="16" t="s">
        <v>30</v>
      </c>
      <c r="F2" s="16" t="s">
        <v>31</v>
      </c>
      <c r="G2" s="16" t="s">
        <v>13</v>
      </c>
      <c r="H2" s="16" t="s">
        <v>12</v>
      </c>
      <c r="I2" s="16" t="s">
        <v>14</v>
      </c>
      <c r="J2" s="16" t="s">
        <v>70</v>
      </c>
    </row>
    <row r="3" spans="1:10" x14ac:dyDescent="0.25">
      <c r="A3" s="3"/>
      <c r="B3" s="17" t="s">
        <v>16</v>
      </c>
      <c r="C3" s="18">
        <v>32</v>
      </c>
      <c r="D3" s="18">
        <v>32</v>
      </c>
      <c r="E3" s="18">
        <v>32</v>
      </c>
      <c r="F3" s="18">
        <v>34</v>
      </c>
      <c r="G3" s="18">
        <v>35</v>
      </c>
      <c r="H3" s="18">
        <v>38</v>
      </c>
      <c r="I3" s="18">
        <v>47</v>
      </c>
      <c r="J3" s="18">
        <v>37.49</v>
      </c>
    </row>
    <row r="4" spans="1:10" x14ac:dyDescent="0.25">
      <c r="A4" s="19" t="s">
        <v>71</v>
      </c>
      <c r="B4" s="17" t="s">
        <v>17</v>
      </c>
      <c r="C4" s="18">
        <v>36</v>
      </c>
      <c r="D4" s="18">
        <v>35</v>
      </c>
      <c r="E4" s="18">
        <v>35</v>
      </c>
      <c r="F4" s="18">
        <v>38</v>
      </c>
      <c r="G4" s="18">
        <v>39</v>
      </c>
      <c r="H4" s="18">
        <v>40</v>
      </c>
      <c r="I4" s="18">
        <v>44</v>
      </c>
      <c r="J4" s="18">
        <v>38.799999999999997</v>
      </c>
    </row>
    <row r="5" spans="1:10" x14ac:dyDescent="0.25">
      <c r="A5" s="19" t="s">
        <v>72</v>
      </c>
      <c r="B5" s="17" t="s">
        <v>18</v>
      </c>
      <c r="C5" s="18">
        <v>37</v>
      </c>
      <c r="D5" s="18">
        <v>37</v>
      </c>
      <c r="E5" s="18">
        <v>36</v>
      </c>
      <c r="F5" s="18">
        <v>39</v>
      </c>
      <c r="G5" s="18">
        <v>39</v>
      </c>
      <c r="H5" s="18">
        <v>40</v>
      </c>
      <c r="I5" s="18">
        <v>44</v>
      </c>
      <c r="J5" s="18">
        <v>38.56</v>
      </c>
    </row>
    <row r="6" spans="1:10" x14ac:dyDescent="0.25">
      <c r="A6" s="19"/>
      <c r="B6" s="17" t="s">
        <v>19</v>
      </c>
      <c r="C6" s="18">
        <v>36</v>
      </c>
      <c r="D6" s="18">
        <v>36</v>
      </c>
      <c r="E6" s="18">
        <v>36</v>
      </c>
      <c r="F6" s="18">
        <v>40</v>
      </c>
      <c r="G6" s="18">
        <v>40</v>
      </c>
      <c r="H6" s="18">
        <v>40</v>
      </c>
      <c r="I6" s="18">
        <v>39</v>
      </c>
      <c r="J6" s="18">
        <v>40.119999999999997</v>
      </c>
    </row>
    <row r="7" spans="1:10" x14ac:dyDescent="0.25">
      <c r="A7" s="19"/>
      <c r="B7" s="17" t="s">
        <v>23</v>
      </c>
      <c r="C7" s="18">
        <v>53.617505330648932</v>
      </c>
      <c r="D7" s="18">
        <v>54.722455127866333</v>
      </c>
      <c r="E7" s="18">
        <v>54.160528963663474</v>
      </c>
      <c r="F7" s="18">
        <v>59.171345227946411</v>
      </c>
      <c r="G7" s="18">
        <v>60.498045056537933</v>
      </c>
      <c r="H7" s="18">
        <v>58.818092316519248</v>
      </c>
      <c r="I7" s="18">
        <v>57.938598334187461</v>
      </c>
      <c r="J7" s="18">
        <v>58.739999999999995</v>
      </c>
    </row>
    <row r="8" spans="1:10" x14ac:dyDescent="0.25">
      <c r="A8" s="19"/>
      <c r="B8" s="17" t="s">
        <v>27</v>
      </c>
      <c r="C8" s="18">
        <v>22.109639709041296</v>
      </c>
      <c r="D8" s="18">
        <v>22.366035421044586</v>
      </c>
      <c r="E8" s="18">
        <v>22.371216970032929</v>
      </c>
      <c r="F8" s="18">
        <v>24.8724191509761</v>
      </c>
      <c r="G8" s="18">
        <v>25.047804625483558</v>
      </c>
      <c r="H8" s="18">
        <v>26.186452990301589</v>
      </c>
      <c r="I8" s="18">
        <v>25.011489929258143</v>
      </c>
      <c r="J8" s="18">
        <v>25.54</v>
      </c>
    </row>
    <row r="9" spans="1:10" x14ac:dyDescent="0.25">
      <c r="A9" s="20"/>
      <c r="B9" s="21"/>
      <c r="C9" s="22"/>
      <c r="D9" s="22"/>
      <c r="E9" s="22"/>
      <c r="F9" s="22"/>
      <c r="G9" s="22"/>
      <c r="H9" s="23"/>
      <c r="I9" s="23"/>
      <c r="J9" s="22"/>
    </row>
    <row r="10" spans="1:10" x14ac:dyDescent="0.25">
      <c r="A10" s="19" t="s">
        <v>73</v>
      </c>
      <c r="B10" s="17" t="s">
        <v>15</v>
      </c>
      <c r="C10" s="18">
        <v>140</v>
      </c>
      <c r="D10" s="18">
        <v>157</v>
      </c>
      <c r="E10" s="18">
        <v>70</v>
      </c>
      <c r="F10" s="18">
        <v>39</v>
      </c>
      <c r="G10" s="18">
        <v>618</v>
      </c>
      <c r="H10" s="18">
        <v>98</v>
      </c>
      <c r="I10" s="18">
        <v>314</v>
      </c>
      <c r="J10" s="18">
        <v>571</v>
      </c>
    </row>
    <row r="11" spans="1:10" x14ac:dyDescent="0.25">
      <c r="A11" s="19"/>
      <c r="B11" s="17" t="s">
        <v>16</v>
      </c>
      <c r="C11" s="18">
        <v>153</v>
      </c>
      <c r="D11" s="18">
        <v>157</v>
      </c>
      <c r="E11" s="18">
        <v>82</v>
      </c>
      <c r="F11" s="18">
        <v>41</v>
      </c>
      <c r="G11" s="18">
        <v>640</v>
      </c>
      <c r="H11" s="18">
        <v>78</v>
      </c>
      <c r="I11" s="18">
        <v>301</v>
      </c>
      <c r="J11" s="18">
        <v>589</v>
      </c>
    </row>
    <row r="12" spans="1:10" x14ac:dyDescent="0.25">
      <c r="A12" s="19"/>
      <c r="B12" s="17" t="s">
        <v>17</v>
      </c>
      <c r="C12" s="18">
        <v>156</v>
      </c>
      <c r="D12" s="18">
        <v>162</v>
      </c>
      <c r="E12" s="18">
        <v>84</v>
      </c>
      <c r="F12" s="18">
        <v>44</v>
      </c>
      <c r="G12" s="18">
        <v>612</v>
      </c>
      <c r="H12" s="18">
        <v>83</v>
      </c>
      <c r="I12" s="18">
        <v>278</v>
      </c>
      <c r="J12" s="18">
        <v>604</v>
      </c>
    </row>
    <row r="13" spans="1:10" x14ac:dyDescent="0.25">
      <c r="A13" s="19"/>
      <c r="B13" s="17" t="s">
        <v>18</v>
      </c>
      <c r="C13" s="18">
        <v>160</v>
      </c>
      <c r="D13" s="18">
        <v>164</v>
      </c>
      <c r="E13" s="18">
        <v>85</v>
      </c>
      <c r="F13" s="18">
        <v>42</v>
      </c>
      <c r="G13" s="18">
        <v>613</v>
      </c>
      <c r="H13" s="18">
        <v>97</v>
      </c>
      <c r="I13" s="18">
        <v>285</v>
      </c>
      <c r="J13" s="18">
        <v>623</v>
      </c>
    </row>
    <row r="14" spans="1:10" x14ac:dyDescent="0.25">
      <c r="A14" s="19"/>
      <c r="B14" s="17" t="s">
        <v>19</v>
      </c>
      <c r="C14" s="18">
        <v>171</v>
      </c>
      <c r="D14" s="18">
        <v>169</v>
      </c>
      <c r="E14" s="18">
        <v>88</v>
      </c>
      <c r="F14" s="18">
        <v>45</v>
      </c>
      <c r="G14" s="18">
        <v>612</v>
      </c>
      <c r="H14" s="18">
        <v>106</v>
      </c>
      <c r="I14" s="18">
        <v>373</v>
      </c>
      <c r="J14" s="18">
        <v>600</v>
      </c>
    </row>
    <row r="15" spans="1:10" x14ac:dyDescent="0.25">
      <c r="A15" s="20"/>
      <c r="B15" s="21"/>
      <c r="C15" s="22"/>
      <c r="D15" s="22"/>
      <c r="E15" s="22"/>
      <c r="F15" s="22"/>
      <c r="G15" s="22"/>
      <c r="H15" s="23"/>
      <c r="I15" s="23"/>
      <c r="J15" s="22"/>
    </row>
    <row r="16" spans="1:10" x14ac:dyDescent="0.25">
      <c r="A16" s="19" t="s">
        <v>74</v>
      </c>
      <c r="B16" s="17" t="s">
        <v>15</v>
      </c>
      <c r="C16" s="18">
        <v>135</v>
      </c>
      <c r="D16" s="18">
        <v>143</v>
      </c>
      <c r="E16" s="18">
        <v>87</v>
      </c>
      <c r="F16" s="18">
        <v>35</v>
      </c>
      <c r="G16" s="18">
        <v>564</v>
      </c>
      <c r="H16" s="18">
        <v>116</v>
      </c>
      <c r="I16" s="18">
        <v>333</v>
      </c>
      <c r="J16" s="18">
        <v>489</v>
      </c>
    </row>
    <row r="17" spans="1:10" x14ac:dyDescent="0.25">
      <c r="A17" s="19"/>
      <c r="B17" s="17" t="s">
        <v>16</v>
      </c>
      <c r="C17" s="18">
        <v>139</v>
      </c>
      <c r="D17" s="18">
        <v>144</v>
      </c>
      <c r="E17" s="18">
        <v>88</v>
      </c>
      <c r="F17" s="18">
        <v>37</v>
      </c>
      <c r="G17" s="18">
        <v>567</v>
      </c>
      <c r="H17" s="18">
        <v>117</v>
      </c>
      <c r="I17" s="18">
        <v>333</v>
      </c>
      <c r="J17" s="18">
        <v>490</v>
      </c>
    </row>
    <row r="18" spans="1:10" x14ac:dyDescent="0.25">
      <c r="A18" s="19"/>
      <c r="B18" s="17" t="s">
        <v>17</v>
      </c>
      <c r="C18" s="18">
        <v>142</v>
      </c>
      <c r="D18" s="18">
        <v>145</v>
      </c>
      <c r="E18" s="18">
        <v>89</v>
      </c>
      <c r="F18" s="18">
        <v>39</v>
      </c>
      <c r="G18" s="18">
        <v>571</v>
      </c>
      <c r="H18" s="18">
        <v>117</v>
      </c>
      <c r="I18" s="18">
        <v>334</v>
      </c>
      <c r="J18" s="18">
        <v>492</v>
      </c>
    </row>
    <row r="19" spans="1:10" x14ac:dyDescent="0.25">
      <c r="A19" s="19"/>
      <c r="B19" s="17" t="s">
        <v>18</v>
      </c>
      <c r="C19" s="18">
        <v>147</v>
      </c>
      <c r="D19" s="18">
        <v>146</v>
      </c>
      <c r="E19" s="18">
        <v>90</v>
      </c>
      <c r="F19" s="18">
        <v>42</v>
      </c>
      <c r="G19" s="18">
        <v>575</v>
      </c>
      <c r="H19" s="18">
        <v>118</v>
      </c>
      <c r="I19" s="18">
        <v>337</v>
      </c>
      <c r="J19" s="18">
        <v>494</v>
      </c>
    </row>
    <row r="20" spans="1:10" x14ac:dyDescent="0.25">
      <c r="A20" s="19"/>
      <c r="B20" s="17" t="s">
        <v>19</v>
      </c>
      <c r="C20" s="18">
        <v>151</v>
      </c>
      <c r="D20" s="18">
        <v>148</v>
      </c>
      <c r="E20" s="18">
        <v>93</v>
      </c>
      <c r="F20" s="18">
        <v>46</v>
      </c>
      <c r="G20" s="18">
        <v>580</v>
      </c>
      <c r="H20" s="18">
        <v>120</v>
      </c>
      <c r="I20" s="18">
        <v>345</v>
      </c>
      <c r="J20" s="18">
        <v>504</v>
      </c>
    </row>
    <row r="21" spans="1:10" x14ac:dyDescent="0.25">
      <c r="A21" s="20"/>
      <c r="B21" s="21"/>
      <c r="C21" s="22"/>
      <c r="D21" s="22"/>
      <c r="E21" s="22"/>
      <c r="F21" s="22"/>
      <c r="G21" s="22"/>
      <c r="H21" s="23"/>
      <c r="I21" s="23"/>
      <c r="J21" s="22"/>
    </row>
    <row r="22" spans="1:10" x14ac:dyDescent="0.25">
      <c r="A22" s="19" t="s">
        <v>75</v>
      </c>
      <c r="B22" s="17" t="s">
        <v>15</v>
      </c>
      <c r="C22" s="18">
        <v>5</v>
      </c>
      <c r="D22" s="18">
        <v>14</v>
      </c>
      <c r="E22" s="18">
        <v>-17</v>
      </c>
      <c r="F22" s="18">
        <v>4</v>
      </c>
      <c r="G22" s="18">
        <v>54</v>
      </c>
      <c r="H22" s="18">
        <v>-18</v>
      </c>
      <c r="I22" s="18">
        <v>-19</v>
      </c>
      <c r="J22" s="18">
        <v>82</v>
      </c>
    </row>
    <row r="23" spans="1:10" x14ac:dyDescent="0.25">
      <c r="A23" s="17"/>
      <c r="B23" s="17" t="s">
        <v>16</v>
      </c>
      <c r="C23" s="18">
        <v>14</v>
      </c>
      <c r="D23" s="18">
        <v>13</v>
      </c>
      <c r="E23" s="18">
        <v>-6</v>
      </c>
      <c r="F23" s="18">
        <v>4</v>
      </c>
      <c r="G23" s="18">
        <v>73</v>
      </c>
      <c r="H23" s="18">
        <v>-39</v>
      </c>
      <c r="I23" s="18">
        <v>-32</v>
      </c>
      <c r="J23" s="18">
        <v>99</v>
      </c>
    </row>
    <row r="24" spans="1:10" x14ac:dyDescent="0.25">
      <c r="A24" s="17"/>
      <c r="B24" s="17" t="s">
        <v>17</v>
      </c>
      <c r="C24" s="18">
        <v>14</v>
      </c>
      <c r="D24" s="18">
        <v>17</v>
      </c>
      <c r="E24" s="18">
        <v>-5</v>
      </c>
      <c r="F24" s="18">
        <v>5</v>
      </c>
      <c r="G24" s="18">
        <v>41</v>
      </c>
      <c r="H24" s="18">
        <v>-34</v>
      </c>
      <c r="I24" s="18">
        <v>-56</v>
      </c>
      <c r="J24" s="18">
        <v>112</v>
      </c>
    </row>
    <row r="25" spans="1:10" x14ac:dyDescent="0.25">
      <c r="A25" s="17"/>
      <c r="B25" s="17" t="s">
        <v>18</v>
      </c>
      <c r="C25" s="18">
        <v>13</v>
      </c>
      <c r="D25" s="18">
        <v>18</v>
      </c>
      <c r="E25" s="18">
        <v>-5</v>
      </c>
      <c r="F25" s="18">
        <v>0</v>
      </c>
      <c r="G25" s="18">
        <v>38</v>
      </c>
      <c r="H25" s="18">
        <v>-21</v>
      </c>
      <c r="I25" s="18">
        <v>-52</v>
      </c>
      <c r="J25" s="18">
        <v>129</v>
      </c>
    </row>
    <row r="26" spans="1:10" x14ac:dyDescent="0.25">
      <c r="A26" s="17"/>
      <c r="B26" s="17" t="s">
        <v>19</v>
      </c>
      <c r="C26" s="18">
        <v>20</v>
      </c>
      <c r="D26" s="18">
        <v>21</v>
      </c>
      <c r="E26" s="18">
        <v>-5</v>
      </c>
      <c r="F26" s="18">
        <v>-1</v>
      </c>
      <c r="G26" s="18">
        <v>32</v>
      </c>
      <c r="H26" s="18">
        <v>-14</v>
      </c>
      <c r="I26" s="18">
        <v>28</v>
      </c>
      <c r="J26" s="18">
        <v>96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"/>
  <sheetViews>
    <sheetView workbookViewId="0">
      <selection sqref="A1:J1"/>
    </sheetView>
  </sheetViews>
  <sheetFormatPr baseColWidth="10" defaultRowHeight="15" x14ac:dyDescent="0.25"/>
  <sheetData>
    <row r="1" spans="1:10" ht="18" x14ac:dyDescent="0.25">
      <c r="A1" s="43" t="s">
        <v>89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31"/>
      <c r="B2" s="44" t="s">
        <v>90</v>
      </c>
      <c r="C2" s="44"/>
      <c r="D2" s="45"/>
      <c r="E2" s="46" t="s">
        <v>91</v>
      </c>
      <c r="F2" s="44"/>
      <c r="G2" s="45"/>
      <c r="H2" s="44" t="s">
        <v>92</v>
      </c>
      <c r="I2" s="44"/>
      <c r="J2" s="44"/>
    </row>
    <row r="3" spans="1:10" x14ac:dyDescent="0.25">
      <c r="A3" s="31"/>
      <c r="B3" s="32" t="s">
        <v>93</v>
      </c>
      <c r="C3" s="32" t="s">
        <v>94</v>
      </c>
      <c r="D3" s="33" t="s">
        <v>95</v>
      </c>
      <c r="E3" s="34" t="s">
        <v>93</v>
      </c>
      <c r="F3" s="32" t="s">
        <v>94</v>
      </c>
      <c r="G3" s="33" t="s">
        <v>95</v>
      </c>
      <c r="H3" s="32" t="s">
        <v>93</v>
      </c>
      <c r="I3" s="32" t="s">
        <v>94</v>
      </c>
      <c r="J3" s="32" t="s">
        <v>95</v>
      </c>
    </row>
    <row r="4" spans="1:10" x14ac:dyDescent="0.25">
      <c r="A4" s="35">
        <v>2020</v>
      </c>
      <c r="B4" s="36">
        <v>60</v>
      </c>
      <c r="C4" s="36">
        <v>74</v>
      </c>
      <c r="D4" s="37">
        <v>90</v>
      </c>
      <c r="E4" s="38">
        <v>16</v>
      </c>
      <c r="F4" s="36">
        <v>18</v>
      </c>
      <c r="G4" s="37">
        <v>19</v>
      </c>
      <c r="H4" s="36">
        <v>1</v>
      </c>
      <c r="I4" s="36">
        <v>6</v>
      </c>
      <c r="J4" s="36">
        <v>12</v>
      </c>
    </row>
    <row r="5" spans="1:10" x14ac:dyDescent="0.25">
      <c r="A5" s="35">
        <v>2022</v>
      </c>
      <c r="B5" s="36">
        <v>58</v>
      </c>
      <c r="C5" s="36">
        <v>74</v>
      </c>
      <c r="D5" s="37">
        <v>93</v>
      </c>
      <c r="E5" s="38">
        <v>15</v>
      </c>
      <c r="F5" s="36">
        <v>17</v>
      </c>
      <c r="G5" s="37">
        <v>20</v>
      </c>
      <c r="H5" s="36">
        <v>1</v>
      </c>
      <c r="I5" s="36">
        <v>8</v>
      </c>
      <c r="J5" s="36">
        <v>19</v>
      </c>
    </row>
    <row r="6" spans="1:10" x14ac:dyDescent="0.25">
      <c r="A6" s="35">
        <v>2025</v>
      </c>
      <c r="B6" s="36">
        <v>55</v>
      </c>
      <c r="C6" s="36">
        <v>74</v>
      </c>
      <c r="D6" s="37">
        <v>95</v>
      </c>
      <c r="E6" s="38">
        <v>14</v>
      </c>
      <c r="F6" s="36">
        <v>17</v>
      </c>
      <c r="G6" s="37">
        <v>21</v>
      </c>
      <c r="H6" s="36">
        <v>1</v>
      </c>
      <c r="I6" s="36">
        <v>10</v>
      </c>
      <c r="J6" s="36">
        <v>25</v>
      </c>
    </row>
    <row r="7" spans="1:10" x14ac:dyDescent="0.25">
      <c r="A7" s="35">
        <v>2030</v>
      </c>
      <c r="B7" s="36">
        <v>50</v>
      </c>
      <c r="C7" s="36">
        <v>75</v>
      </c>
      <c r="D7" s="37">
        <v>100</v>
      </c>
      <c r="E7" s="38">
        <v>12</v>
      </c>
      <c r="F7" s="36">
        <v>17</v>
      </c>
      <c r="G7" s="37">
        <v>21</v>
      </c>
      <c r="H7" s="36">
        <v>1</v>
      </c>
      <c r="I7" s="36">
        <v>15</v>
      </c>
      <c r="J7" s="36">
        <v>40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5"/>
  <sheetViews>
    <sheetView workbookViewId="0">
      <selection activeCell="H25" sqref="H25"/>
    </sheetView>
  </sheetViews>
  <sheetFormatPr baseColWidth="10" defaultRowHeight="15" x14ac:dyDescent="0.25"/>
  <cols>
    <col min="2" max="13" width="14.5703125" bestFit="1" customWidth="1"/>
  </cols>
  <sheetData>
    <row r="1" spans="1:13" s="29" customFormat="1" ht="18" x14ac:dyDescent="0.25">
      <c r="A1" s="42" t="s">
        <v>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15" t="s">
        <v>43</v>
      </c>
      <c r="B2" s="16" t="s">
        <v>0</v>
      </c>
      <c r="C2" s="16" t="s">
        <v>1</v>
      </c>
      <c r="D2" s="16" t="s">
        <v>3</v>
      </c>
      <c r="E2" s="16" t="s">
        <v>4</v>
      </c>
      <c r="F2" s="16" t="s">
        <v>2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86</v>
      </c>
      <c r="L2" s="16" t="s">
        <v>10</v>
      </c>
      <c r="M2" s="16" t="s">
        <v>11</v>
      </c>
    </row>
    <row r="3" spans="1:13" x14ac:dyDescent="0.25">
      <c r="A3" s="2" t="s">
        <v>16</v>
      </c>
      <c r="B3" s="24">
        <v>32.383710465116991</v>
      </c>
      <c r="C3" s="24">
        <v>32.307879334580221</v>
      </c>
      <c r="D3" s="24">
        <v>32.312020753621482</v>
      </c>
      <c r="E3" s="24">
        <v>29.851149526007436</v>
      </c>
      <c r="F3" s="24">
        <v>32.127051938547389</v>
      </c>
      <c r="G3" s="24">
        <v>31.818009325531946</v>
      </c>
      <c r="H3" s="24">
        <v>31.765580812711899</v>
      </c>
      <c r="I3" s="24">
        <v>32.626816757202725</v>
      </c>
      <c r="J3" s="24">
        <v>32.578122654489455</v>
      </c>
      <c r="K3" s="24">
        <v>32.310382154656295</v>
      </c>
      <c r="L3" s="24">
        <v>32.967626653579536</v>
      </c>
      <c r="M3" s="24">
        <v>34.347367298559966</v>
      </c>
    </row>
    <row r="4" spans="1:13" x14ac:dyDescent="0.25">
      <c r="A4" s="2" t="s">
        <v>17</v>
      </c>
      <c r="B4" s="24">
        <v>37.587474402116833</v>
      </c>
      <c r="C4" s="24">
        <v>37.482774465722876</v>
      </c>
      <c r="D4" s="24">
        <v>35.90329070151806</v>
      </c>
      <c r="E4" s="24">
        <v>30.918152718952349</v>
      </c>
      <c r="F4" s="24">
        <v>36.39604597871309</v>
      </c>
      <c r="G4" s="24">
        <v>34.836451146789734</v>
      </c>
      <c r="H4" s="24">
        <v>34.780286424584041</v>
      </c>
      <c r="I4" s="24">
        <v>36.171543913428089</v>
      </c>
      <c r="J4" s="24">
        <v>36.093337866361587</v>
      </c>
      <c r="K4" s="24">
        <v>35.00272929405299</v>
      </c>
      <c r="L4" s="24">
        <v>38.265784729025192</v>
      </c>
      <c r="M4" s="24">
        <v>38.376858447566477</v>
      </c>
    </row>
    <row r="5" spans="1:13" x14ac:dyDescent="0.25">
      <c r="A5" s="2" t="s">
        <v>18</v>
      </c>
      <c r="B5" s="24">
        <v>38.484530413875568</v>
      </c>
      <c r="C5" s="24">
        <v>38.561317449644925</v>
      </c>
      <c r="D5" s="24">
        <v>37.05210707743128</v>
      </c>
      <c r="E5" s="24">
        <v>31.495727550176621</v>
      </c>
      <c r="F5" s="24">
        <v>38.370778500442078</v>
      </c>
      <c r="G5" s="24">
        <v>36.04096667193253</v>
      </c>
      <c r="H5" s="24">
        <v>35.991066855087752</v>
      </c>
      <c r="I5" s="24">
        <v>37.415475946639575</v>
      </c>
      <c r="J5" s="24">
        <v>37.35148117164843</v>
      </c>
      <c r="K5" s="24">
        <v>36.201579697887247</v>
      </c>
      <c r="L5" s="24">
        <v>39.124581255127488</v>
      </c>
      <c r="M5" s="24">
        <v>39.310250995095032</v>
      </c>
    </row>
    <row r="6" spans="1:13" x14ac:dyDescent="0.25">
      <c r="A6" s="2" t="s">
        <v>19</v>
      </c>
      <c r="B6" s="24">
        <v>37.907191580733929</v>
      </c>
      <c r="C6" s="24">
        <v>37.937158714069582</v>
      </c>
      <c r="D6" s="24">
        <v>34.512057174983781</v>
      </c>
      <c r="E6" s="24">
        <v>30.629366890830674</v>
      </c>
      <c r="F6" s="24">
        <v>37.735434737792865</v>
      </c>
      <c r="G6" s="24">
        <v>35.386263004609923</v>
      </c>
      <c r="H6" s="24">
        <v>35.364228075401584</v>
      </c>
      <c r="I6" s="24">
        <v>37.367119147506962</v>
      </c>
      <c r="J6" s="24">
        <v>37.272518305379833</v>
      </c>
      <c r="K6" s="24">
        <v>36.129413860312098</v>
      </c>
      <c r="L6" s="24">
        <v>39.503553754710545</v>
      </c>
      <c r="M6" s="24">
        <v>40.116496967665398</v>
      </c>
    </row>
    <row r="7" spans="1:13" x14ac:dyDescent="0.25">
      <c r="A7" s="2" t="s">
        <v>20</v>
      </c>
      <c r="B7" s="24">
        <v>38.961457417747837</v>
      </c>
      <c r="C7" s="24">
        <v>38.881536885849137</v>
      </c>
      <c r="D7" s="24">
        <v>38.861734851132198</v>
      </c>
      <c r="E7" s="24">
        <v>36.019505820585493</v>
      </c>
      <c r="F7" s="24">
        <v>38.696098036109753</v>
      </c>
      <c r="G7" s="24">
        <v>38.438044170720964</v>
      </c>
      <c r="H7" s="24">
        <v>38.38850396223841</v>
      </c>
      <c r="I7" s="24">
        <v>39.323144210912332</v>
      </c>
      <c r="J7" s="24">
        <v>39.27320917834551</v>
      </c>
      <c r="K7" s="24">
        <v>38.855214140680168</v>
      </c>
      <c r="L7" s="24">
        <v>39.740976609109765</v>
      </c>
      <c r="M7" s="24">
        <v>41.088556363983429</v>
      </c>
    </row>
    <row r="8" spans="1:13" x14ac:dyDescent="0.25">
      <c r="A8" s="2" t="s">
        <v>21</v>
      </c>
      <c r="B8" s="24">
        <v>47.283587772262706</v>
      </c>
      <c r="C8" s="24">
        <v>47.185073324352047</v>
      </c>
      <c r="D8" s="24">
        <v>45.583971927308355</v>
      </c>
      <c r="E8" s="24">
        <v>39.831142061536831</v>
      </c>
      <c r="F8" s="24">
        <v>46.007914589712939</v>
      </c>
      <c r="G8" s="24">
        <v>44.720481374483732</v>
      </c>
      <c r="H8" s="24">
        <v>44.66848279954592</v>
      </c>
      <c r="I8" s="24">
        <v>46.108308731391361</v>
      </c>
      <c r="J8" s="24">
        <v>46.031367908370434</v>
      </c>
      <c r="K8" s="24">
        <v>44.927836411386401</v>
      </c>
      <c r="L8" s="24">
        <v>47.980168432114574</v>
      </c>
      <c r="M8" s="24">
        <v>48.142046488784025</v>
      </c>
    </row>
    <row r="9" spans="1:13" x14ac:dyDescent="0.25">
      <c r="A9" s="2" t="s">
        <v>22</v>
      </c>
      <c r="B9" s="24">
        <v>51.228244807782517</v>
      </c>
      <c r="C9" s="24">
        <v>51.328104446605394</v>
      </c>
      <c r="D9" s="24">
        <v>49.64329502382364</v>
      </c>
      <c r="E9" s="24">
        <v>42.959765930023984</v>
      </c>
      <c r="F9" s="24">
        <v>51.090517696547899</v>
      </c>
      <c r="G9" s="24">
        <v>48.92641394549414</v>
      </c>
      <c r="H9" s="24">
        <v>48.880737107820046</v>
      </c>
      <c r="I9" s="24">
        <v>50.451088066930843</v>
      </c>
      <c r="J9" s="24">
        <v>50.396914218915576</v>
      </c>
      <c r="K9" s="24">
        <v>49.198220812455034</v>
      </c>
      <c r="L9" s="24">
        <v>51.992370006068214</v>
      </c>
      <c r="M9" s="24">
        <v>52.217957658723179</v>
      </c>
    </row>
    <row r="10" spans="1:13" x14ac:dyDescent="0.25">
      <c r="A10" s="2" t="s">
        <v>23</v>
      </c>
      <c r="B10" s="24">
        <v>56.546209448677864</v>
      </c>
      <c r="C10" s="24">
        <v>56.594278298379962</v>
      </c>
      <c r="D10" s="24">
        <v>52.024827391745333</v>
      </c>
      <c r="E10" s="24">
        <v>46.601605389135642</v>
      </c>
      <c r="F10" s="24">
        <v>56.320606125305858</v>
      </c>
      <c r="G10" s="24">
        <v>53.475453814792282</v>
      </c>
      <c r="H10" s="24">
        <v>53.466950811002931</v>
      </c>
      <c r="I10" s="24">
        <v>56.021973528874184</v>
      </c>
      <c r="J10" s="24">
        <v>55.925442356795948</v>
      </c>
      <c r="K10" s="24">
        <v>54.160528963663474</v>
      </c>
      <c r="L10" s="24">
        <v>58.789844757378859</v>
      </c>
      <c r="M10" s="24">
        <v>59.552845698513963</v>
      </c>
    </row>
    <row r="11" spans="1:13" x14ac:dyDescent="0.25">
      <c r="A11" s="2" t="s">
        <v>24</v>
      </c>
      <c r="B11" s="24">
        <v>25.944867462637355</v>
      </c>
      <c r="C11" s="24">
        <v>25.858779236831097</v>
      </c>
      <c r="D11" s="24">
        <v>25.882470061206501</v>
      </c>
      <c r="E11" s="24">
        <v>23.713547152851049</v>
      </c>
      <c r="F11" s="24">
        <v>25.703273545249196</v>
      </c>
      <c r="G11" s="24">
        <v>25.346501383676685</v>
      </c>
      <c r="H11" s="24">
        <v>25.288348585783165</v>
      </c>
      <c r="I11" s="24">
        <v>26.150740543220184</v>
      </c>
      <c r="J11" s="24">
        <v>26.099395511112583</v>
      </c>
      <c r="K11" s="24">
        <v>26.128164616602426</v>
      </c>
      <c r="L11" s="24">
        <v>26.514166659413601</v>
      </c>
      <c r="M11" s="24">
        <v>27.899545107670651</v>
      </c>
    </row>
    <row r="12" spans="1:13" x14ac:dyDescent="0.25">
      <c r="A12" s="2" t="s">
        <v>25</v>
      </c>
      <c r="B12" s="24">
        <v>29.556876159321011</v>
      </c>
      <c r="C12" s="24">
        <v>29.454376826899647</v>
      </c>
      <c r="D12" s="24">
        <v>27.985317555267351</v>
      </c>
      <c r="E12" s="24">
        <v>23.75803254225529</v>
      </c>
      <c r="F12" s="24">
        <v>28.407989786542313</v>
      </c>
      <c r="G12" s="24">
        <v>26.803883173994603</v>
      </c>
      <c r="H12" s="24">
        <v>26.742340546290951</v>
      </c>
      <c r="I12" s="24">
        <v>28.096938655131392</v>
      </c>
      <c r="J12" s="24">
        <v>28.019367122393245</v>
      </c>
      <c r="K12" s="24">
        <v>27.20004975395198</v>
      </c>
      <c r="L12" s="24">
        <v>30.108812187919444</v>
      </c>
      <c r="M12" s="24">
        <v>30.219579148082801</v>
      </c>
    </row>
    <row r="13" spans="1:13" x14ac:dyDescent="0.25">
      <c r="A13" s="2" t="s">
        <v>26</v>
      </c>
      <c r="B13" s="24">
        <v>28.247722906198675</v>
      </c>
      <c r="C13" s="24">
        <v>28.317145492818028</v>
      </c>
      <c r="D13" s="24">
        <v>27.086530294687091</v>
      </c>
      <c r="E13" s="24">
        <v>22.67734359493636</v>
      </c>
      <c r="F13" s="24">
        <v>28.154103134019486</v>
      </c>
      <c r="G13" s="24">
        <v>25.987207356819969</v>
      </c>
      <c r="H13" s="24">
        <v>25.93336509720007</v>
      </c>
      <c r="I13" s="24">
        <v>27.219719865387329</v>
      </c>
      <c r="J13" s="24">
        <v>27.160507944592901</v>
      </c>
      <c r="K13" s="24">
        <v>26.244641073462184</v>
      </c>
      <c r="L13" s="24">
        <v>28.67509339816716</v>
      </c>
      <c r="M13" s="24">
        <v>28.834119225971254</v>
      </c>
    </row>
    <row r="14" spans="1:13" x14ac:dyDescent="0.25">
      <c r="A14" s="2" t="s">
        <v>27</v>
      </c>
      <c r="B14" s="24">
        <v>23.570413045395977</v>
      </c>
      <c r="C14" s="24">
        <v>23.581163784047614</v>
      </c>
      <c r="D14" s="24">
        <v>21.239231491830669</v>
      </c>
      <c r="E14" s="24">
        <v>18.70576607957311</v>
      </c>
      <c r="F14" s="24">
        <v>23.451624144359108</v>
      </c>
      <c r="G14" s="24">
        <v>21.663879513118012</v>
      </c>
      <c r="H14" s="24">
        <v>21.636611378480662</v>
      </c>
      <c r="I14" s="24">
        <v>23.118339165350971</v>
      </c>
      <c r="J14" s="24">
        <v>23.045311627228699</v>
      </c>
      <c r="K14" s="24">
        <v>22.371216970032929</v>
      </c>
      <c r="L14" s="24">
        <v>24.660514405417182</v>
      </c>
      <c r="M14" s="24">
        <v>25.084323896535018</v>
      </c>
    </row>
    <row r="15" spans="1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8"/>
  <sheetViews>
    <sheetView workbookViewId="0">
      <selection sqref="A1:H1"/>
    </sheetView>
  </sheetViews>
  <sheetFormatPr baseColWidth="10" defaultRowHeight="15" x14ac:dyDescent="0.25"/>
  <cols>
    <col min="2" max="2" width="20.5703125" bestFit="1" customWidth="1"/>
    <col min="3" max="3" width="16.5703125" bestFit="1" customWidth="1"/>
    <col min="4" max="4" width="18" bestFit="1" customWidth="1"/>
    <col min="5" max="5" width="15.5703125" bestFit="1" customWidth="1"/>
    <col min="6" max="6" width="16.5703125" bestFit="1" customWidth="1"/>
    <col min="7" max="7" width="18" bestFit="1" customWidth="1"/>
    <col min="8" max="8" width="15.5703125" bestFit="1" customWidth="1"/>
  </cols>
  <sheetData>
    <row r="1" spans="1:10" ht="18" x14ac:dyDescent="0.25">
      <c r="A1" s="42" t="s">
        <v>106</v>
      </c>
      <c r="B1" s="42"/>
      <c r="C1" s="42"/>
      <c r="D1" s="42"/>
      <c r="E1" s="42"/>
      <c r="F1" s="42"/>
      <c r="G1" s="42"/>
      <c r="H1" s="42"/>
    </row>
    <row r="2" spans="1:10" x14ac:dyDescent="0.25">
      <c r="A2" s="26" t="s">
        <v>76</v>
      </c>
      <c r="B2" s="26" t="s">
        <v>77</v>
      </c>
      <c r="C2" s="26" t="s">
        <v>81</v>
      </c>
      <c r="D2" s="26" t="s">
        <v>82</v>
      </c>
      <c r="E2" s="25" t="s">
        <v>83</v>
      </c>
      <c r="F2" s="26" t="s">
        <v>78</v>
      </c>
      <c r="G2" s="26" t="s">
        <v>79</v>
      </c>
      <c r="H2" s="25" t="s">
        <v>80</v>
      </c>
    </row>
    <row r="3" spans="1:10" x14ac:dyDescent="0.25">
      <c r="A3" s="26" t="s">
        <v>0</v>
      </c>
      <c r="B3" s="26" t="s">
        <v>84</v>
      </c>
      <c r="C3" s="26">
        <v>31.671555516369288</v>
      </c>
      <c r="D3" s="26">
        <v>32.396834137694142</v>
      </c>
      <c r="E3" s="25">
        <v>2.289999999999992E-2</v>
      </c>
      <c r="F3" s="26">
        <v>37.907186955815881</v>
      </c>
      <c r="G3" s="26">
        <v>40.382526264030652</v>
      </c>
      <c r="H3" s="25">
        <v>6.5299999999999914E-2</v>
      </c>
      <c r="J3" s="30"/>
    </row>
    <row r="4" spans="1:10" x14ac:dyDescent="0.25">
      <c r="A4" s="26" t="s">
        <v>1</v>
      </c>
      <c r="B4" s="26" t="s">
        <v>84</v>
      </c>
      <c r="C4" s="26">
        <v>31.580682432348947</v>
      </c>
      <c r="D4" s="26">
        <v>32.050873678506001</v>
      </c>
      <c r="E4" s="25">
        <v>1.4888571428571362E-2</v>
      </c>
      <c r="F4" s="26">
        <v>37.937151220925578</v>
      </c>
      <c r="G4" s="26">
        <v>40.174274919573385</v>
      </c>
      <c r="H4" s="25">
        <v>5.8969206349206361E-2</v>
      </c>
      <c r="J4" s="30"/>
    </row>
    <row r="5" spans="1:10" x14ac:dyDescent="0.25">
      <c r="A5" s="26" t="s">
        <v>3</v>
      </c>
      <c r="B5" s="26" t="s">
        <v>84</v>
      </c>
      <c r="C5" s="26">
        <v>32.1388475410929</v>
      </c>
      <c r="D5" s="26">
        <v>32.725318618935212</v>
      </c>
      <c r="E5" s="25">
        <v>1.8248043184885338E-2</v>
      </c>
      <c r="F5" s="26">
        <v>34.732267566850439</v>
      </c>
      <c r="G5" s="26">
        <v>35.908927421224512</v>
      </c>
      <c r="H5" s="25">
        <v>3.3878002699055353E-2</v>
      </c>
      <c r="J5" s="30"/>
    </row>
    <row r="6" spans="1:10" x14ac:dyDescent="0.25">
      <c r="A6" s="26" t="s">
        <v>4</v>
      </c>
      <c r="B6" s="26" t="s">
        <v>84</v>
      </c>
      <c r="C6" s="26">
        <v>31.237072626601307</v>
      </c>
      <c r="D6" s="26">
        <v>31.740435739784253</v>
      </c>
      <c r="E6" s="25">
        <v>1.6114285714285692E-2</v>
      </c>
      <c r="F6" s="26">
        <v>30.974764483743638</v>
      </c>
      <c r="G6" s="26">
        <v>32.184107788516087</v>
      </c>
      <c r="H6" s="25">
        <v>3.9042857142857157E-2</v>
      </c>
      <c r="J6" s="30"/>
    </row>
    <row r="7" spans="1:10" x14ac:dyDescent="0.25">
      <c r="A7" s="26" t="s">
        <v>2</v>
      </c>
      <c r="B7" s="26" t="s">
        <v>84</v>
      </c>
      <c r="C7" s="26">
        <v>31.69</v>
      </c>
      <c r="D7" s="26">
        <v>32.156860209876541</v>
      </c>
      <c r="E7" s="25">
        <v>1.4732098765432022E-2</v>
      </c>
      <c r="F7" s="26">
        <v>37.729999999999997</v>
      </c>
      <c r="G7" s="26">
        <v>40.152312580246914</v>
      </c>
      <c r="H7" s="25">
        <v>6.4201234567901277E-2</v>
      </c>
      <c r="J7" s="30"/>
    </row>
    <row r="8" spans="1:10" x14ac:dyDescent="0.25">
      <c r="A8" s="26" t="s">
        <v>0</v>
      </c>
      <c r="B8" s="26" t="s">
        <v>85</v>
      </c>
      <c r="C8" s="26">
        <v>31.671555516369288</v>
      </c>
      <c r="D8" s="26">
        <v>31.06847631341175</v>
      </c>
      <c r="E8" s="25">
        <v>-1.9041666666666845E-2</v>
      </c>
      <c r="F8" s="26">
        <v>37.907186955815881</v>
      </c>
      <c r="G8" s="26">
        <v>36.634137260549736</v>
      </c>
      <c r="H8" s="25">
        <v>-3.3583333333333187E-2</v>
      </c>
    </row>
    <row r="9" spans="1:10" x14ac:dyDescent="0.25">
      <c r="A9" s="26" t="s">
        <v>1</v>
      </c>
      <c r="B9" s="26" t="s">
        <v>85</v>
      </c>
      <c r="C9" s="26">
        <v>31.580682432348947</v>
      </c>
      <c r="D9" s="26">
        <v>31.396988129534112</v>
      </c>
      <c r="E9" s="25">
        <v>-5.8166666666668032E-3</v>
      </c>
      <c r="F9" s="26">
        <v>37.937151220925578</v>
      </c>
      <c r="G9" s="26">
        <v>37.025297745169283</v>
      </c>
      <c r="H9" s="25">
        <v>-2.4035897435897402E-2</v>
      </c>
    </row>
    <row r="10" spans="1:10" x14ac:dyDescent="0.25">
      <c r="A10" s="26" t="s">
        <v>3</v>
      </c>
      <c r="B10" s="26" t="s">
        <v>85</v>
      </c>
      <c r="C10" s="26">
        <v>32.1388475410929</v>
      </c>
      <c r="D10" s="26">
        <v>31.445085409763966</v>
      </c>
      <c r="E10" s="25">
        <v>-2.1586403508771945E-2</v>
      </c>
      <c r="F10" s="26">
        <v>34.732267566850439</v>
      </c>
      <c r="G10" s="26">
        <v>32.392535978934902</v>
      </c>
      <c r="H10" s="25">
        <v>-6.7364780701754445E-2</v>
      </c>
    </row>
    <row r="11" spans="1:10" x14ac:dyDescent="0.25">
      <c r="A11" s="26" t="s">
        <v>4</v>
      </c>
      <c r="B11" s="26" t="s">
        <v>85</v>
      </c>
      <c r="C11" s="26">
        <v>31.237072626601307</v>
      </c>
      <c r="D11" s="26">
        <v>30.05886286572418</v>
      </c>
      <c r="E11" s="25">
        <v>-3.7718315508021405E-2</v>
      </c>
      <c r="F11" s="26">
        <v>30.974764483743638</v>
      </c>
      <c r="G11" s="26">
        <v>27.576112283911691</v>
      </c>
      <c r="H11" s="25">
        <v>-0.10972326203208571</v>
      </c>
    </row>
    <row r="12" spans="1:10" x14ac:dyDescent="0.25">
      <c r="A12" s="26" t="s">
        <v>2</v>
      </c>
      <c r="B12" s="26" t="s">
        <v>85</v>
      </c>
      <c r="C12" s="26">
        <v>31.69</v>
      </c>
      <c r="D12" s="26">
        <v>30.366296962962966</v>
      </c>
      <c r="E12" s="25">
        <v>-4.1770370370370347E-2</v>
      </c>
      <c r="F12" s="26">
        <v>37.729999999999997</v>
      </c>
      <c r="G12" s="26">
        <v>35.700125999999997</v>
      </c>
      <c r="H12" s="25">
        <v>-5.3799999999999959E-2</v>
      </c>
    </row>
    <row r="13" spans="1:10" x14ac:dyDescent="0.25">
      <c r="A13" s="26" t="s">
        <v>0</v>
      </c>
      <c r="B13" s="26" t="s">
        <v>34</v>
      </c>
      <c r="C13" s="26">
        <v>31.671555516369288</v>
      </c>
      <c r="D13" s="27" t="s">
        <v>40</v>
      </c>
      <c r="E13" s="25" t="s">
        <v>40</v>
      </c>
      <c r="F13" s="26">
        <v>37.907186955815881</v>
      </c>
      <c r="G13" s="26">
        <v>37.125399123087909</v>
      </c>
      <c r="H13" s="25">
        <v>-2.0623736433917239E-2</v>
      </c>
    </row>
    <row r="14" spans="1:10" x14ac:dyDescent="0.25">
      <c r="A14" s="26" t="s">
        <v>1</v>
      </c>
      <c r="B14" s="26" t="s">
        <v>34</v>
      </c>
      <c r="C14" s="26">
        <v>31.580682432348947</v>
      </c>
      <c r="D14" s="26">
        <v>31.597643936887295</v>
      </c>
      <c r="E14" s="25">
        <v>5.3708480095959743E-4</v>
      </c>
      <c r="F14" s="26">
        <v>37.937151220925578</v>
      </c>
      <c r="G14" s="26">
        <v>36.984098345079737</v>
      </c>
      <c r="H14" s="25">
        <v>-2.5121888311955054E-2</v>
      </c>
    </row>
    <row r="15" spans="1:10" x14ac:dyDescent="0.25">
      <c r="A15" s="26" t="s">
        <v>3</v>
      </c>
      <c r="B15" s="26" t="s">
        <v>34</v>
      </c>
      <c r="C15" s="26">
        <v>32.1388475410929</v>
      </c>
      <c r="D15" s="26">
        <v>32.330452675115353</v>
      </c>
      <c r="E15" s="25">
        <v>5.961792306879321E-3</v>
      </c>
      <c r="F15" s="26">
        <v>34.732267566850439</v>
      </c>
      <c r="G15" s="26">
        <v>33.54183807089067</v>
      </c>
      <c r="H15" s="25">
        <v>-3.4274453681105266E-2</v>
      </c>
    </row>
    <row r="16" spans="1:10" x14ac:dyDescent="0.25">
      <c r="A16" s="26" t="s">
        <v>4</v>
      </c>
      <c r="B16" s="26" t="s">
        <v>34</v>
      </c>
      <c r="C16" s="26">
        <v>31.237072626601307</v>
      </c>
      <c r="D16" s="26">
        <v>31.508764936612714</v>
      </c>
      <c r="E16" s="25">
        <v>8.6977519711637363E-3</v>
      </c>
      <c r="F16" s="26">
        <v>30.974764483743638</v>
      </c>
      <c r="G16" s="26">
        <v>31.253699336526569</v>
      </c>
      <c r="H16" s="25">
        <v>9.0052291738755841E-3</v>
      </c>
    </row>
    <row r="17" spans="1:10" x14ac:dyDescent="0.25">
      <c r="A17" s="26" t="s">
        <v>2</v>
      </c>
      <c r="B17" s="26" t="s">
        <v>34</v>
      </c>
      <c r="C17" s="26">
        <v>31.69</v>
      </c>
      <c r="D17" s="27" t="s">
        <v>40</v>
      </c>
      <c r="E17" s="25" t="s">
        <v>40</v>
      </c>
      <c r="F17" s="26">
        <v>37.729999999999997</v>
      </c>
      <c r="G17" s="27" t="s">
        <v>40</v>
      </c>
      <c r="H17" s="25" t="s">
        <v>40</v>
      </c>
    </row>
    <row r="18" spans="1:10" x14ac:dyDescent="0.25">
      <c r="A18" s="26" t="s">
        <v>5</v>
      </c>
      <c r="B18" s="26" t="s">
        <v>33</v>
      </c>
      <c r="C18" s="26">
        <v>31.884137235806641</v>
      </c>
      <c r="D18" s="26">
        <v>33.016024107677772</v>
      </c>
      <c r="E18" s="25">
        <v>3.5499999999999865E-2</v>
      </c>
      <c r="F18" s="26">
        <v>35.386261010188072</v>
      </c>
      <c r="G18" s="26">
        <v>38.69487641464066</v>
      </c>
      <c r="H18" s="25">
        <v>9.3500000000000139E-2</v>
      </c>
      <c r="J18" s="30"/>
    </row>
    <row r="19" spans="1:10" x14ac:dyDescent="0.25">
      <c r="A19" s="26" t="s">
        <v>6</v>
      </c>
      <c r="B19" s="26" t="s">
        <v>33</v>
      </c>
      <c r="C19" s="26">
        <v>31.852592234545973</v>
      </c>
      <c r="D19" s="26">
        <v>32.816428081050567</v>
      </c>
      <c r="E19" s="25">
        <v>3.0259259259259208E-2</v>
      </c>
      <c r="F19" s="26">
        <v>35.36422523397561</v>
      </c>
      <c r="G19" s="26">
        <v>37.488698320253711</v>
      </c>
      <c r="H19" s="25">
        <v>6.0074074074074391E-2</v>
      </c>
      <c r="J19" s="30"/>
    </row>
    <row r="20" spans="1:10" x14ac:dyDescent="0.25">
      <c r="A20" s="26" t="s">
        <v>7</v>
      </c>
      <c r="B20" s="26" t="s">
        <v>33</v>
      </c>
      <c r="C20" s="26">
        <v>32.061789975847361</v>
      </c>
      <c r="D20" s="26">
        <v>33.039674570110712</v>
      </c>
      <c r="E20" s="25">
        <v>3.0500000000000194E-2</v>
      </c>
      <c r="F20" s="26">
        <v>37.367113298763087</v>
      </c>
      <c r="G20" s="26">
        <v>39.638640449293156</v>
      </c>
      <c r="H20" s="25">
        <v>6.0789473684210504E-2</v>
      </c>
      <c r="J20" s="30"/>
    </row>
    <row r="21" spans="1:10" x14ac:dyDescent="0.25">
      <c r="A21" s="26" t="s">
        <v>8</v>
      </c>
      <c r="B21" s="26" t="s">
        <v>33</v>
      </c>
      <c r="C21" s="26">
        <v>32.01755264915397</v>
      </c>
      <c r="D21" s="26">
        <v>32.874022182518843</v>
      </c>
      <c r="E21" s="25">
        <v>2.6750000000000052E-2</v>
      </c>
      <c r="F21" s="26">
        <v>37.272509110462074</v>
      </c>
      <c r="G21" s="26">
        <v>39.014998911376168</v>
      </c>
      <c r="H21" s="25">
        <v>4.6749999999999847E-2</v>
      </c>
      <c r="J21" s="30"/>
    </row>
    <row r="22" spans="1:10" x14ac:dyDescent="0.25">
      <c r="A22" s="26" t="s">
        <v>5</v>
      </c>
      <c r="B22" s="26" t="s">
        <v>34</v>
      </c>
      <c r="C22" s="26">
        <v>31.884137235806641</v>
      </c>
      <c r="D22" s="26">
        <v>31.775277446794075</v>
      </c>
      <c r="E22" s="25">
        <v>-3.4142303493259751E-3</v>
      </c>
      <c r="F22" s="26">
        <v>35.386261010188072</v>
      </c>
      <c r="G22" s="26">
        <v>34.407697004428925</v>
      </c>
      <c r="H22" s="25">
        <v>-2.7653783638723728E-2</v>
      </c>
    </row>
    <row r="23" spans="1:10" x14ac:dyDescent="0.25">
      <c r="A23" s="26" t="s">
        <v>6</v>
      </c>
      <c r="B23" s="26" t="s">
        <v>34</v>
      </c>
      <c r="C23" s="26">
        <v>31.852592234545973</v>
      </c>
      <c r="D23" s="26">
        <v>31.354524932376354</v>
      </c>
      <c r="E23" s="25">
        <v>-1.563663322916109E-2</v>
      </c>
      <c r="F23" s="26">
        <v>35.36422523397561</v>
      </c>
      <c r="G23" s="26">
        <v>33.657483287035575</v>
      </c>
      <c r="H23" s="25">
        <v>-4.8261822099818219E-2</v>
      </c>
    </row>
    <row r="24" spans="1:10" x14ac:dyDescent="0.25">
      <c r="A24" s="26" t="s">
        <v>7</v>
      </c>
      <c r="B24" s="26" t="s">
        <v>34</v>
      </c>
      <c r="C24" s="26">
        <v>32.061789975847361</v>
      </c>
      <c r="D24" s="26">
        <v>31.396980650823899</v>
      </c>
      <c r="E24" s="25">
        <v>-2.0735252945149774E-2</v>
      </c>
      <c r="F24" s="26">
        <v>37.367113298763087</v>
      </c>
      <c r="G24" s="26">
        <v>35.603234053776802</v>
      </c>
      <c r="H24" s="25">
        <v>-4.7204054294573305E-2</v>
      </c>
    </row>
    <row r="25" spans="1:10" x14ac:dyDescent="0.25">
      <c r="A25" s="26" t="s">
        <v>8</v>
      </c>
      <c r="B25" s="26" t="s">
        <v>34</v>
      </c>
      <c r="C25" s="26">
        <v>32.01755264915397</v>
      </c>
      <c r="D25" s="26">
        <v>31.44971204351782</v>
      </c>
      <c r="E25" s="25">
        <v>-1.7735290759368971E-2</v>
      </c>
      <c r="F25" s="26">
        <v>37.272509110462074</v>
      </c>
      <c r="G25" s="26">
        <v>35.497436692035556</v>
      </c>
      <c r="H25" s="25">
        <v>-4.7624172903569573E-2</v>
      </c>
    </row>
    <row r="26" spans="1:10" x14ac:dyDescent="0.25">
      <c r="A26" s="26" t="s">
        <v>9</v>
      </c>
      <c r="B26" s="26" t="s">
        <v>34</v>
      </c>
      <c r="C26" s="26">
        <v>33.578334402472819</v>
      </c>
      <c r="D26" s="26">
        <v>33.121045475278699</v>
      </c>
      <c r="E26" s="25">
        <v>-1.3618570883028758E-2</v>
      </c>
      <c r="F26" s="26">
        <v>36.129398358741653</v>
      </c>
      <c r="G26" s="26">
        <v>34.938187009204782</v>
      </c>
      <c r="H26" s="25">
        <v>-3.2970694327896344E-2</v>
      </c>
    </row>
    <row r="27" spans="1:10" x14ac:dyDescent="0.25">
      <c r="A27" s="26" t="s">
        <v>10</v>
      </c>
      <c r="B27" s="26" t="s">
        <v>34</v>
      </c>
      <c r="C27" s="26">
        <v>32.322105931890803</v>
      </c>
      <c r="D27" s="26">
        <v>31.665804561475515</v>
      </c>
      <c r="E27" s="25">
        <v>-2.0305031231512172E-2</v>
      </c>
      <c r="F27" s="26">
        <v>39.503550393117216</v>
      </c>
      <c r="G27" s="26">
        <v>36.857193311505114</v>
      </c>
      <c r="H27" s="25">
        <v>-6.6990360493602186E-2</v>
      </c>
    </row>
    <row r="28" spans="1:10" x14ac:dyDescent="0.25">
      <c r="A28" s="26" t="s">
        <v>11</v>
      </c>
      <c r="B28" s="26" t="s">
        <v>34</v>
      </c>
      <c r="C28" s="26">
        <v>32.322105931890803</v>
      </c>
      <c r="D28" s="26">
        <v>31.665804561475515</v>
      </c>
      <c r="E28" s="25">
        <v>-2.0305031231512172E-2</v>
      </c>
      <c r="F28" s="26">
        <v>40.116494617230231</v>
      </c>
      <c r="G28" s="26">
        <v>37.798694418400821</v>
      </c>
      <c r="H28" s="25">
        <v>-5.7776737996293015E-2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3"/>
  <sheetViews>
    <sheetView workbookViewId="0">
      <selection sqref="A1:G1"/>
    </sheetView>
  </sheetViews>
  <sheetFormatPr baseColWidth="10" defaultRowHeight="15" x14ac:dyDescent="0.25"/>
  <cols>
    <col min="1" max="5" width="15.5703125" customWidth="1"/>
  </cols>
  <sheetData>
    <row r="1" spans="1:5" ht="18.75" x14ac:dyDescent="0.3">
      <c r="A1" s="47" t="s">
        <v>104</v>
      </c>
      <c r="B1" s="47"/>
      <c r="C1" s="47"/>
      <c r="D1" s="47"/>
      <c r="E1" s="47"/>
    </row>
    <row r="2" spans="1:5" x14ac:dyDescent="0.25">
      <c r="A2" s="40" t="s">
        <v>103</v>
      </c>
      <c r="B2" s="40" t="s">
        <v>96</v>
      </c>
      <c r="C2" s="40" t="s">
        <v>29</v>
      </c>
      <c r="D2" s="40" t="s">
        <v>31</v>
      </c>
      <c r="E2" s="40" t="s">
        <v>30</v>
      </c>
    </row>
    <row r="3" spans="1:5" x14ac:dyDescent="0.25">
      <c r="A3" s="40">
        <v>2000</v>
      </c>
      <c r="B3" s="40">
        <v>124</v>
      </c>
      <c r="C3" s="40">
        <v>140</v>
      </c>
      <c r="D3" s="40">
        <v>34</v>
      </c>
      <c r="E3" s="40">
        <v>79</v>
      </c>
    </row>
    <row r="4" spans="1:5" x14ac:dyDescent="0.25">
      <c r="A4" s="40">
        <v>2001</v>
      </c>
      <c r="B4" s="40">
        <v>127</v>
      </c>
      <c r="C4" s="40">
        <v>144</v>
      </c>
      <c r="D4" s="40">
        <v>35</v>
      </c>
      <c r="E4" s="40">
        <v>80</v>
      </c>
    </row>
    <row r="5" spans="1:5" x14ac:dyDescent="0.25">
      <c r="A5" s="40">
        <v>2002</v>
      </c>
      <c r="B5" s="40">
        <v>123</v>
      </c>
      <c r="C5" s="40">
        <v>143</v>
      </c>
      <c r="D5" s="40">
        <v>35</v>
      </c>
      <c r="E5" s="40">
        <v>83</v>
      </c>
    </row>
    <row r="6" spans="1:5" x14ac:dyDescent="0.25">
      <c r="A6" s="40">
        <v>2003</v>
      </c>
      <c r="B6" s="40">
        <v>119</v>
      </c>
      <c r="C6" s="40">
        <v>140</v>
      </c>
      <c r="D6" s="40">
        <v>34</v>
      </c>
      <c r="E6" s="40">
        <v>84</v>
      </c>
    </row>
    <row r="7" spans="1:5" x14ac:dyDescent="0.25">
      <c r="A7" s="40">
        <v>2004</v>
      </c>
      <c r="B7" s="40">
        <v>124</v>
      </c>
      <c r="C7" s="40">
        <v>141</v>
      </c>
      <c r="D7" s="40">
        <v>35</v>
      </c>
      <c r="E7" s="40">
        <v>86</v>
      </c>
    </row>
    <row r="8" spans="1:5" x14ac:dyDescent="0.25">
      <c r="A8" s="40">
        <v>2005</v>
      </c>
      <c r="B8" s="40">
        <v>127</v>
      </c>
      <c r="C8" s="40">
        <v>143</v>
      </c>
      <c r="D8" s="40">
        <v>35</v>
      </c>
      <c r="E8" s="40">
        <v>84</v>
      </c>
    </row>
    <row r="9" spans="1:5" x14ac:dyDescent="0.25">
      <c r="A9" s="40">
        <v>2006</v>
      </c>
      <c r="B9" s="40">
        <v>124</v>
      </c>
      <c r="C9" s="40">
        <v>142</v>
      </c>
      <c r="D9" s="40">
        <v>36</v>
      </c>
      <c r="E9" s="40">
        <v>89</v>
      </c>
    </row>
    <row r="10" spans="1:5" x14ac:dyDescent="0.25">
      <c r="A10" s="40">
        <v>2007</v>
      </c>
      <c r="B10" s="40">
        <v>128</v>
      </c>
      <c r="C10" s="40">
        <v>142</v>
      </c>
      <c r="D10" s="40">
        <v>35</v>
      </c>
      <c r="E10" s="40">
        <v>89</v>
      </c>
    </row>
    <row r="11" spans="1:5" x14ac:dyDescent="0.25">
      <c r="A11" s="40">
        <v>2008</v>
      </c>
      <c r="B11" s="40">
        <v>130</v>
      </c>
      <c r="C11" s="40">
        <v>140</v>
      </c>
      <c r="D11" s="40">
        <v>35</v>
      </c>
      <c r="E11" s="40">
        <v>86</v>
      </c>
    </row>
    <row r="12" spans="1:5" x14ac:dyDescent="0.25">
      <c r="A12" s="40">
        <v>2009</v>
      </c>
      <c r="B12" s="40">
        <v>125</v>
      </c>
      <c r="C12" s="40">
        <v>133</v>
      </c>
      <c r="D12" s="40">
        <v>33</v>
      </c>
      <c r="E12" s="40">
        <v>80</v>
      </c>
    </row>
    <row r="13" spans="1:5" x14ac:dyDescent="0.25">
      <c r="A13" s="40">
        <v>2010</v>
      </c>
      <c r="B13" s="40">
        <v>130</v>
      </c>
      <c r="C13" s="40">
        <v>142</v>
      </c>
      <c r="D13" s="40">
        <v>35</v>
      </c>
      <c r="E13" s="40">
        <v>87</v>
      </c>
    </row>
    <row r="14" spans="1:5" x14ac:dyDescent="0.25">
      <c r="A14" s="40">
        <v>2011</v>
      </c>
      <c r="B14" s="40">
        <v>129</v>
      </c>
      <c r="C14" s="40">
        <v>136</v>
      </c>
      <c r="D14" s="40">
        <v>34</v>
      </c>
      <c r="E14" s="40">
        <v>83</v>
      </c>
    </row>
    <row r="15" spans="1:5" x14ac:dyDescent="0.25">
      <c r="A15" s="40">
        <v>2012</v>
      </c>
      <c r="B15" s="40">
        <v>132</v>
      </c>
      <c r="C15" s="40">
        <v>138</v>
      </c>
      <c r="D15" s="40">
        <v>33</v>
      </c>
      <c r="E15" s="40">
        <v>84</v>
      </c>
    </row>
    <row r="16" spans="1:5" x14ac:dyDescent="0.25">
      <c r="A16" s="40">
        <v>2013</v>
      </c>
      <c r="B16" s="40">
        <v>132</v>
      </c>
      <c r="C16" s="40">
        <v>136</v>
      </c>
      <c r="D16" s="40">
        <v>33</v>
      </c>
      <c r="E16" s="40">
        <v>83</v>
      </c>
    </row>
    <row r="17" spans="1:5" x14ac:dyDescent="0.25">
      <c r="A17" s="40">
        <v>2014</v>
      </c>
      <c r="B17" s="40">
        <v>132</v>
      </c>
      <c r="C17" s="40">
        <v>133</v>
      </c>
      <c r="D17" s="40">
        <v>33</v>
      </c>
      <c r="E17" s="40">
        <v>82</v>
      </c>
    </row>
    <row r="18" spans="1:5" x14ac:dyDescent="0.25">
      <c r="A18" s="40">
        <v>2015</v>
      </c>
      <c r="B18" s="40">
        <v>133</v>
      </c>
      <c r="C18" s="40">
        <v>134</v>
      </c>
      <c r="D18" s="40">
        <v>33</v>
      </c>
      <c r="E18" s="40">
        <v>80</v>
      </c>
    </row>
    <row r="19" spans="1:5" x14ac:dyDescent="0.25">
      <c r="A19" s="40">
        <v>2016</v>
      </c>
      <c r="B19" s="40">
        <v>135</v>
      </c>
      <c r="C19" s="40">
        <v>137</v>
      </c>
      <c r="D19" s="40">
        <v>33</v>
      </c>
      <c r="E19" s="40">
        <v>84</v>
      </c>
    </row>
    <row r="20" spans="1:5" x14ac:dyDescent="0.25">
      <c r="A20" s="40">
        <v>2017</v>
      </c>
      <c r="B20" s="40"/>
      <c r="C20" s="40"/>
      <c r="D20" s="40"/>
      <c r="E20" s="40"/>
    </row>
    <row r="21" spans="1:5" x14ac:dyDescent="0.25">
      <c r="A21" s="40">
        <v>2018</v>
      </c>
      <c r="B21" s="40">
        <v>135</v>
      </c>
      <c r="C21" s="40">
        <v>143</v>
      </c>
      <c r="D21" s="40">
        <v>35</v>
      </c>
      <c r="E21" s="40">
        <v>87</v>
      </c>
    </row>
    <row r="22" spans="1:5" x14ac:dyDescent="0.25">
      <c r="A22" s="40">
        <v>2019</v>
      </c>
      <c r="B22" s="40">
        <v>137</v>
      </c>
      <c r="C22" s="40">
        <v>144</v>
      </c>
      <c r="D22" s="40">
        <v>36</v>
      </c>
      <c r="E22" s="40">
        <v>88</v>
      </c>
    </row>
    <row r="23" spans="1:5" x14ac:dyDescent="0.25">
      <c r="A23" s="40">
        <v>2020</v>
      </c>
      <c r="B23" s="40">
        <v>139</v>
      </c>
      <c r="C23" s="40">
        <v>144</v>
      </c>
      <c r="D23" s="40">
        <v>37</v>
      </c>
      <c r="E23" s="40">
        <v>89</v>
      </c>
    </row>
    <row r="24" spans="1:5" x14ac:dyDescent="0.25">
      <c r="A24" s="40">
        <v>2021</v>
      </c>
      <c r="B24" s="40">
        <v>141</v>
      </c>
      <c r="C24" s="40">
        <v>144</v>
      </c>
      <c r="D24" s="40">
        <v>38</v>
      </c>
      <c r="E24" s="40">
        <v>89</v>
      </c>
    </row>
    <row r="25" spans="1:5" x14ac:dyDescent="0.25">
      <c r="A25" s="40">
        <v>2022</v>
      </c>
      <c r="B25" s="40">
        <v>142</v>
      </c>
      <c r="C25" s="40">
        <v>145</v>
      </c>
      <c r="D25" s="40">
        <v>40</v>
      </c>
      <c r="E25" s="40">
        <v>89</v>
      </c>
    </row>
    <row r="26" spans="1:5" x14ac:dyDescent="0.25">
      <c r="A26" s="40">
        <v>2023</v>
      </c>
      <c r="B26" s="40">
        <v>144</v>
      </c>
      <c r="C26" s="40">
        <v>145</v>
      </c>
      <c r="D26" s="40">
        <v>40</v>
      </c>
      <c r="E26" s="40">
        <v>89</v>
      </c>
    </row>
    <row r="27" spans="1:5" x14ac:dyDescent="0.25">
      <c r="A27" s="40">
        <v>2024</v>
      </c>
      <c r="B27" s="40">
        <v>145</v>
      </c>
      <c r="C27" s="40">
        <v>146</v>
      </c>
      <c r="D27" s="40">
        <v>42</v>
      </c>
      <c r="E27" s="40">
        <v>90</v>
      </c>
    </row>
    <row r="28" spans="1:5" x14ac:dyDescent="0.25">
      <c r="A28" s="40">
        <v>2025</v>
      </c>
      <c r="B28" s="40">
        <v>147</v>
      </c>
      <c r="C28" s="40">
        <v>146</v>
      </c>
      <c r="D28" s="40">
        <v>42</v>
      </c>
      <c r="E28" s="40">
        <v>90</v>
      </c>
    </row>
    <row r="29" spans="1:5" x14ac:dyDescent="0.25">
      <c r="A29" s="40">
        <v>2026</v>
      </c>
      <c r="B29" s="40">
        <v>148</v>
      </c>
      <c r="C29" s="40">
        <v>146</v>
      </c>
      <c r="D29" s="40">
        <v>43</v>
      </c>
      <c r="E29" s="40">
        <v>91</v>
      </c>
    </row>
    <row r="30" spans="1:5" x14ac:dyDescent="0.25">
      <c r="A30" s="40">
        <v>2027</v>
      </c>
      <c r="B30" s="40">
        <v>149</v>
      </c>
      <c r="C30" s="40">
        <v>147</v>
      </c>
      <c r="D30" s="40">
        <v>43</v>
      </c>
      <c r="E30" s="40">
        <v>91</v>
      </c>
    </row>
    <row r="31" spans="1:5" x14ac:dyDescent="0.25">
      <c r="A31" s="40">
        <v>2028</v>
      </c>
      <c r="B31" s="40">
        <v>149</v>
      </c>
      <c r="C31" s="40">
        <v>147</v>
      </c>
      <c r="D31" s="40">
        <v>44</v>
      </c>
      <c r="E31" s="40">
        <v>92</v>
      </c>
    </row>
    <row r="32" spans="1:5" x14ac:dyDescent="0.25">
      <c r="A32" s="40">
        <v>2029</v>
      </c>
      <c r="B32" s="40">
        <v>150</v>
      </c>
      <c r="C32" s="40">
        <v>148</v>
      </c>
      <c r="D32" s="40">
        <v>44</v>
      </c>
      <c r="E32" s="40">
        <v>92</v>
      </c>
    </row>
    <row r="33" spans="1:5" x14ac:dyDescent="0.25">
      <c r="A33" s="40">
        <v>2030</v>
      </c>
      <c r="B33" s="40">
        <v>151</v>
      </c>
      <c r="C33" s="40">
        <v>148</v>
      </c>
      <c r="D33" s="40">
        <v>45</v>
      </c>
      <c r="E33" s="40">
        <v>93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51"/>
  <sheetViews>
    <sheetView topLeftCell="H2" workbookViewId="0">
      <pane ySplit="1" topLeftCell="A3" activePane="bottomLeft" state="frozen"/>
      <selection sqref="A1:G1"/>
      <selection pane="bottomLeft" sqref="A1:G1"/>
    </sheetView>
  </sheetViews>
  <sheetFormatPr baseColWidth="10" defaultRowHeight="15" x14ac:dyDescent="0.25"/>
  <cols>
    <col min="1" max="1" width="11.42578125" hidden="1" customWidth="1"/>
    <col min="2" max="3" width="18.28515625" hidden="1" customWidth="1"/>
    <col min="4" max="7" width="11.42578125" hidden="1" customWidth="1"/>
    <col min="8" max="8" width="8.85546875" bestFit="1" customWidth="1"/>
    <col min="9" max="22" width="5.28515625" bestFit="1" customWidth="1"/>
    <col min="23" max="23" width="5.42578125" bestFit="1" customWidth="1"/>
    <col min="24" max="29" width="5.28515625" bestFit="1" customWidth="1"/>
    <col min="30" max="37" width="5.42578125" bestFit="1" customWidth="1"/>
  </cols>
  <sheetData>
    <row r="1" spans="1:29" hidden="1" x14ac:dyDescent="0.25"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8" x14ac:dyDescent="0.25">
      <c r="H2" s="42" t="s">
        <v>32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ht="15.75" x14ac:dyDescent="0.25">
      <c r="B3" t="s">
        <v>41</v>
      </c>
      <c r="C3" t="s">
        <v>42</v>
      </c>
      <c r="H3" s="2"/>
      <c r="I3" s="48" t="s">
        <v>33</v>
      </c>
      <c r="J3" s="48"/>
      <c r="K3" s="49"/>
      <c r="L3" s="48" t="s">
        <v>34</v>
      </c>
      <c r="M3" s="48"/>
      <c r="N3" s="49"/>
      <c r="O3" s="48" t="s">
        <v>35</v>
      </c>
      <c r="P3" s="48"/>
      <c r="Q3" s="49"/>
      <c r="R3" s="48" t="s">
        <v>36</v>
      </c>
      <c r="S3" s="48"/>
      <c r="T3" s="49"/>
      <c r="U3" s="48" t="s">
        <v>37</v>
      </c>
      <c r="V3" s="48"/>
      <c r="W3" s="49"/>
      <c r="X3" s="48" t="s">
        <v>38</v>
      </c>
      <c r="Y3" s="48"/>
      <c r="Z3" s="49"/>
      <c r="AA3" s="50" t="s">
        <v>39</v>
      </c>
      <c r="AB3" s="50"/>
      <c r="AC3" s="50"/>
    </row>
    <row r="4" spans="1:29" x14ac:dyDescent="0.25">
      <c r="B4" t="s">
        <v>44</v>
      </c>
      <c r="C4" t="e">
        <f>#REF!&amp;D4&amp;E4</f>
        <v>#REF!</v>
      </c>
      <c r="D4" t="s">
        <v>45</v>
      </c>
      <c r="E4" t="s">
        <v>46</v>
      </c>
      <c r="H4" s="3"/>
      <c r="I4" s="4" t="s">
        <v>15</v>
      </c>
      <c r="J4" s="4" t="s">
        <v>16</v>
      </c>
      <c r="K4" s="5" t="s">
        <v>19</v>
      </c>
      <c r="L4" s="4" t="s">
        <v>15</v>
      </c>
      <c r="M4" s="4" t="s">
        <v>16</v>
      </c>
      <c r="N4" s="5" t="s">
        <v>19</v>
      </c>
      <c r="O4" s="4" t="s">
        <v>15</v>
      </c>
      <c r="P4" s="4" t="s">
        <v>16</v>
      </c>
      <c r="Q4" s="5" t="s">
        <v>19</v>
      </c>
      <c r="R4" s="4" t="s">
        <v>15</v>
      </c>
      <c r="S4" s="4" t="s">
        <v>16</v>
      </c>
      <c r="T4" s="5" t="s">
        <v>19</v>
      </c>
      <c r="U4" s="4" t="s">
        <v>15</v>
      </c>
      <c r="V4" s="4" t="s">
        <v>16</v>
      </c>
      <c r="W4" s="5" t="s">
        <v>19</v>
      </c>
      <c r="X4" s="4" t="s">
        <v>15</v>
      </c>
      <c r="Y4" s="4" t="s">
        <v>16</v>
      </c>
      <c r="Z4" s="5" t="s">
        <v>19</v>
      </c>
      <c r="AA4" s="4" t="s">
        <v>15</v>
      </c>
      <c r="AB4" s="4" t="s">
        <v>16</v>
      </c>
      <c r="AC4" s="4" t="s">
        <v>19</v>
      </c>
    </row>
    <row r="5" spans="1:29" x14ac:dyDescent="0.25">
      <c r="A5" t="s">
        <v>47</v>
      </c>
      <c r="B5" t="s">
        <v>48</v>
      </c>
      <c r="C5" t="e">
        <f>#REF!&amp;D5&amp;E5</f>
        <v>#REF!</v>
      </c>
      <c r="D5" t="s">
        <v>45</v>
      </c>
      <c r="E5" t="s">
        <v>46</v>
      </c>
      <c r="H5" s="6" t="s">
        <v>28</v>
      </c>
      <c r="I5" s="7">
        <v>134</v>
      </c>
      <c r="J5" s="7">
        <v>138</v>
      </c>
      <c r="K5" s="8">
        <v>142</v>
      </c>
      <c r="L5" s="7">
        <v>4</v>
      </c>
      <c r="M5" s="7">
        <v>14</v>
      </c>
      <c r="N5" s="8">
        <v>25</v>
      </c>
      <c r="O5" s="9" t="s">
        <v>40</v>
      </c>
      <c r="P5" s="7" t="s">
        <v>40</v>
      </c>
      <c r="Q5" s="8" t="s">
        <v>40</v>
      </c>
      <c r="R5" s="9" t="s">
        <v>40</v>
      </c>
      <c r="S5" s="7" t="s">
        <v>40</v>
      </c>
      <c r="T5" s="8" t="s">
        <v>40</v>
      </c>
      <c r="U5" s="10">
        <v>0.2</v>
      </c>
      <c r="V5" s="10">
        <v>0.4</v>
      </c>
      <c r="W5" s="11">
        <v>1.9448290700000002</v>
      </c>
      <c r="X5" s="7">
        <v>2</v>
      </c>
      <c r="Y5" s="7">
        <v>1</v>
      </c>
      <c r="Z5" s="8">
        <v>1</v>
      </c>
      <c r="AA5" s="12">
        <v>0</v>
      </c>
      <c r="AB5" s="12">
        <v>0</v>
      </c>
      <c r="AC5" s="12">
        <v>0</v>
      </c>
    </row>
    <row r="6" spans="1:29" x14ac:dyDescent="0.25">
      <c r="C6" t="e">
        <f>#REF!&amp;D6&amp;E6</f>
        <v>#REF!</v>
      </c>
      <c r="D6" t="s">
        <v>45</v>
      </c>
      <c r="E6" t="s">
        <v>46</v>
      </c>
      <c r="H6" s="6" t="s">
        <v>29</v>
      </c>
      <c r="I6" s="7">
        <v>66</v>
      </c>
      <c r="J6" s="7">
        <v>66</v>
      </c>
      <c r="K6" s="8">
        <v>67</v>
      </c>
      <c r="L6" s="7">
        <v>17</v>
      </c>
      <c r="M6" s="7">
        <v>25</v>
      </c>
      <c r="N6" s="8">
        <v>35</v>
      </c>
      <c r="O6" s="7">
        <v>57</v>
      </c>
      <c r="P6" s="7">
        <v>47</v>
      </c>
      <c r="Q6" s="8">
        <v>47</v>
      </c>
      <c r="R6" s="7">
        <v>6</v>
      </c>
      <c r="S6" s="7">
        <v>7</v>
      </c>
      <c r="T6" s="8">
        <v>7</v>
      </c>
      <c r="U6" s="10">
        <v>0.1</v>
      </c>
      <c r="V6" s="10">
        <v>0.1</v>
      </c>
      <c r="W6" s="11">
        <v>2.1</v>
      </c>
      <c r="X6" s="7">
        <v>3</v>
      </c>
      <c r="Y6" s="7">
        <v>3</v>
      </c>
      <c r="Z6" s="8">
        <v>4</v>
      </c>
      <c r="AA6" s="12">
        <v>1</v>
      </c>
      <c r="AB6" s="12">
        <v>1</v>
      </c>
      <c r="AC6" s="12">
        <v>0</v>
      </c>
    </row>
    <row r="7" spans="1:29" x14ac:dyDescent="0.25">
      <c r="A7" t="s">
        <v>47</v>
      </c>
      <c r="B7" t="s">
        <v>49</v>
      </c>
      <c r="C7" t="e">
        <f>#REF!&amp;D7&amp;E7</f>
        <v>#REF!</v>
      </c>
      <c r="D7" t="s">
        <v>45</v>
      </c>
      <c r="E7" t="s">
        <v>46</v>
      </c>
      <c r="H7" s="6" t="s">
        <v>30</v>
      </c>
      <c r="I7" s="7">
        <v>13</v>
      </c>
      <c r="J7" s="7">
        <v>14</v>
      </c>
      <c r="K7" s="8">
        <v>15</v>
      </c>
      <c r="L7" s="7">
        <v>5</v>
      </c>
      <c r="M7" s="7">
        <v>5</v>
      </c>
      <c r="N7" s="8">
        <v>9</v>
      </c>
      <c r="O7" s="7">
        <v>23</v>
      </c>
      <c r="P7" s="7">
        <v>36</v>
      </c>
      <c r="Q7" s="8">
        <v>37</v>
      </c>
      <c r="R7" s="7">
        <v>7</v>
      </c>
      <c r="S7" s="7">
        <v>9</v>
      </c>
      <c r="T7" s="8">
        <v>13</v>
      </c>
      <c r="U7" s="10">
        <v>0</v>
      </c>
      <c r="V7" s="10">
        <v>0.3</v>
      </c>
      <c r="W7" s="11">
        <v>0.8</v>
      </c>
      <c r="X7" s="7">
        <v>5</v>
      </c>
      <c r="Y7" s="7">
        <v>5</v>
      </c>
      <c r="Z7" s="8">
        <v>5</v>
      </c>
      <c r="AA7" s="12">
        <v>9</v>
      </c>
      <c r="AB7" s="12">
        <v>4</v>
      </c>
      <c r="AC7" s="12">
        <v>0</v>
      </c>
    </row>
    <row r="8" spans="1:29" x14ac:dyDescent="0.25">
      <c r="A8" t="s">
        <v>47</v>
      </c>
      <c r="B8" t="s">
        <v>50</v>
      </c>
      <c r="C8" t="e">
        <f>#REF!&amp;D8&amp;E8</f>
        <v>#REF!</v>
      </c>
      <c r="D8" t="s">
        <v>45</v>
      </c>
      <c r="E8" t="s">
        <v>46</v>
      </c>
      <c r="H8" s="6" t="s">
        <v>31</v>
      </c>
      <c r="I8" s="9" t="s">
        <v>40</v>
      </c>
      <c r="J8" s="7" t="s">
        <v>40</v>
      </c>
      <c r="K8" s="8" t="s">
        <v>40</v>
      </c>
      <c r="L8" s="7">
        <v>17</v>
      </c>
      <c r="M8" s="7">
        <v>21</v>
      </c>
      <c r="N8" s="8">
        <v>32</v>
      </c>
      <c r="O8" s="9" t="s">
        <v>40</v>
      </c>
      <c r="P8" s="7" t="s">
        <v>40</v>
      </c>
      <c r="Q8" s="8" t="s">
        <v>40</v>
      </c>
      <c r="R8" s="7">
        <v>3</v>
      </c>
      <c r="S8" s="7">
        <v>3</v>
      </c>
      <c r="T8" s="8">
        <v>2</v>
      </c>
      <c r="U8" s="10">
        <v>1</v>
      </c>
      <c r="V8" s="10">
        <v>1</v>
      </c>
      <c r="W8" s="11">
        <v>1.7144419399999999</v>
      </c>
      <c r="X8" s="7">
        <v>0</v>
      </c>
      <c r="Y8" s="7">
        <v>0</v>
      </c>
      <c r="Z8" s="8">
        <v>1</v>
      </c>
      <c r="AA8" s="12">
        <v>6</v>
      </c>
      <c r="AB8" s="12">
        <v>6</v>
      </c>
      <c r="AC8" s="12">
        <v>0</v>
      </c>
    </row>
    <row r="9" spans="1:29" x14ac:dyDescent="0.25">
      <c r="C9" t="e">
        <f>#REF!&amp;D9&amp;E9</f>
        <v>#REF!</v>
      </c>
      <c r="D9" t="s">
        <v>45</v>
      </c>
      <c r="E9" t="s">
        <v>46</v>
      </c>
    </row>
    <row r="10" spans="1:29" ht="6" customHeight="1" x14ac:dyDescent="0.25">
      <c r="A10" t="s">
        <v>47</v>
      </c>
      <c r="B10" t="s">
        <v>51</v>
      </c>
      <c r="C10" t="e">
        <f>#REF!&amp;D10&amp;E10</f>
        <v>#REF!</v>
      </c>
      <c r="D10" t="s">
        <v>45</v>
      </c>
    </row>
    <row r="11" spans="1:29" x14ac:dyDescent="0.25">
      <c r="B11" t="s">
        <v>52</v>
      </c>
      <c r="C11" t="e">
        <f>#REF!&amp;D11&amp;E11</f>
        <v>#REF!</v>
      </c>
      <c r="D11" t="s">
        <v>45</v>
      </c>
      <c r="E11" t="s">
        <v>53</v>
      </c>
    </row>
    <row r="12" spans="1:29" x14ac:dyDescent="0.25">
      <c r="B12" t="s">
        <v>54</v>
      </c>
      <c r="C12" t="e">
        <f>#REF!&amp;D12&amp;E12</f>
        <v>#REF!</v>
      </c>
      <c r="D12" t="s">
        <v>45</v>
      </c>
      <c r="E12" t="s">
        <v>53</v>
      </c>
    </row>
    <row r="13" spans="1:29" x14ac:dyDescent="0.25">
      <c r="C13" t="e">
        <f>#REF!&amp;D13&amp;E13</f>
        <v>#REF!</v>
      </c>
      <c r="D13" t="s">
        <v>45</v>
      </c>
      <c r="E13" t="s">
        <v>53</v>
      </c>
    </row>
    <row r="14" spans="1:29" x14ac:dyDescent="0.25">
      <c r="A14" t="s">
        <v>47</v>
      </c>
      <c r="B14" t="s">
        <v>55</v>
      </c>
      <c r="C14" t="e">
        <f>#REF!&amp;D14&amp;E14</f>
        <v>#REF!</v>
      </c>
      <c r="D14" t="s">
        <v>45</v>
      </c>
      <c r="E14" t="s">
        <v>53</v>
      </c>
    </row>
    <row r="15" spans="1:29" x14ac:dyDescent="0.25">
      <c r="B15" t="s">
        <v>56</v>
      </c>
      <c r="C15" t="e">
        <f>#REF!&amp;D15&amp;E15</f>
        <v>#REF!</v>
      </c>
      <c r="D15" t="s">
        <v>45</v>
      </c>
      <c r="E15" t="s">
        <v>53</v>
      </c>
    </row>
    <row r="16" spans="1:29" x14ac:dyDescent="0.25">
      <c r="C16" t="e">
        <f>#REF!&amp;D16&amp;E16</f>
        <v>#REF!</v>
      </c>
      <c r="D16" t="s">
        <v>45</v>
      </c>
      <c r="E16" t="s">
        <v>53</v>
      </c>
    </row>
    <row r="17" spans="1:7" ht="6" customHeight="1" x14ac:dyDescent="0.25">
      <c r="B17" t="s">
        <v>57</v>
      </c>
      <c r="C17" t="e">
        <f>#REF!&amp;D17&amp;E17</f>
        <v>#REF!</v>
      </c>
      <c r="D17" t="s">
        <v>45</v>
      </c>
    </row>
    <row r="18" spans="1:7" x14ac:dyDescent="0.25">
      <c r="A18" t="s">
        <v>47</v>
      </c>
      <c r="B18" t="s">
        <v>58</v>
      </c>
      <c r="C18" t="e">
        <f>#REF!&amp;D18&amp;E18</f>
        <v>#REF!</v>
      </c>
      <c r="D18" t="s">
        <v>45</v>
      </c>
      <c r="E18" t="s">
        <v>59</v>
      </c>
    </row>
    <row r="19" spans="1:7" x14ac:dyDescent="0.25">
      <c r="A19" t="s">
        <v>47</v>
      </c>
      <c r="B19" t="s">
        <v>60</v>
      </c>
      <c r="C19" t="e">
        <f>#REF!&amp;D19&amp;E19</f>
        <v>#REF!</v>
      </c>
      <c r="D19" t="s">
        <v>45</v>
      </c>
      <c r="E19" t="s">
        <v>59</v>
      </c>
    </row>
    <row r="20" spans="1:7" x14ac:dyDescent="0.25">
      <c r="C20" t="e">
        <f>#REF!&amp;D20&amp;E20</f>
        <v>#REF!</v>
      </c>
      <c r="D20" t="s">
        <v>45</v>
      </c>
      <c r="E20" t="s">
        <v>59</v>
      </c>
    </row>
    <row r="21" spans="1:7" x14ac:dyDescent="0.25">
      <c r="B21" t="s">
        <v>61</v>
      </c>
      <c r="C21" t="e">
        <f>#REF!&amp;D21&amp;E21</f>
        <v>#REF!</v>
      </c>
      <c r="D21" t="s">
        <v>45</v>
      </c>
      <c r="E21" t="s">
        <v>59</v>
      </c>
    </row>
    <row r="22" spans="1:7" x14ac:dyDescent="0.25">
      <c r="B22" t="s">
        <v>62</v>
      </c>
      <c r="C22" t="e">
        <f>#REF!&amp;D22&amp;E22</f>
        <v>#REF!</v>
      </c>
      <c r="D22" t="s">
        <v>45</v>
      </c>
      <c r="E22" t="s">
        <v>59</v>
      </c>
    </row>
    <row r="23" spans="1:7" x14ac:dyDescent="0.25">
      <c r="C23" t="e">
        <f>#REF!&amp;D23&amp;E23</f>
        <v>#REF!</v>
      </c>
      <c r="D23" t="s">
        <v>45</v>
      </c>
      <c r="E23" t="s">
        <v>59</v>
      </c>
    </row>
    <row r="24" spans="1:7" ht="6" customHeight="1" x14ac:dyDescent="0.25">
      <c r="C24" t="e">
        <f>#REF!&amp;D24&amp;E24</f>
        <v>#REF!</v>
      </c>
      <c r="D24" t="s">
        <v>45</v>
      </c>
    </row>
    <row r="25" spans="1:7" x14ac:dyDescent="0.25">
      <c r="C25" t="e">
        <f>#REF!&amp;D25&amp;E25</f>
        <v>#REF!</v>
      </c>
      <c r="D25" t="s">
        <v>45</v>
      </c>
      <c r="E25" s="14" t="s">
        <v>63</v>
      </c>
      <c r="F25" s="14"/>
      <c r="G25" s="14"/>
    </row>
    <row r="26" spans="1:7" x14ac:dyDescent="0.25">
      <c r="C26" t="e">
        <f>#REF!&amp;D26&amp;E26</f>
        <v>#REF!</v>
      </c>
      <c r="D26" t="s">
        <v>45</v>
      </c>
      <c r="E26" s="14" t="s">
        <v>63</v>
      </c>
      <c r="F26" s="14"/>
      <c r="G26" s="14"/>
    </row>
    <row r="27" spans="1:7" x14ac:dyDescent="0.25">
      <c r="C27" t="e">
        <f>#REF!&amp;D27&amp;E27</f>
        <v>#REF!</v>
      </c>
      <c r="D27" t="s">
        <v>45</v>
      </c>
      <c r="E27" s="14" t="s">
        <v>63</v>
      </c>
      <c r="F27" s="14"/>
      <c r="G27" s="14"/>
    </row>
    <row r="28" spans="1:7" x14ac:dyDescent="0.25">
      <c r="C28" t="e">
        <f>#REF!&amp;D28&amp;E28</f>
        <v>#REF!</v>
      </c>
      <c r="D28" t="s">
        <v>45</v>
      </c>
      <c r="E28" s="14" t="s">
        <v>63</v>
      </c>
      <c r="F28" s="14"/>
      <c r="G28" s="14"/>
    </row>
    <row r="29" spans="1:7" x14ac:dyDescent="0.25">
      <c r="C29" t="e">
        <f>#REF!&amp;D29&amp;E29</f>
        <v>#REF!</v>
      </c>
      <c r="D29" t="s">
        <v>45</v>
      </c>
      <c r="E29" s="14" t="s">
        <v>63</v>
      </c>
      <c r="F29" s="14"/>
      <c r="G29" s="14"/>
    </row>
    <row r="30" spans="1:7" x14ac:dyDescent="0.25">
      <c r="C30" t="e">
        <f>#REF!&amp;D30&amp;E30</f>
        <v>#REF!</v>
      </c>
      <c r="D30" t="s">
        <v>45</v>
      </c>
      <c r="E30" s="14" t="s">
        <v>63</v>
      </c>
      <c r="F30" s="14"/>
      <c r="G30" s="14"/>
    </row>
    <row r="31" spans="1:7" ht="6" customHeight="1" x14ac:dyDescent="0.25">
      <c r="C31" t="e">
        <f>#REF!&amp;D31&amp;E31</f>
        <v>#REF!</v>
      </c>
      <c r="D31" t="s">
        <v>45</v>
      </c>
    </row>
    <row r="32" spans="1:7" x14ac:dyDescent="0.25">
      <c r="A32" t="e">
        <f>#REF!&amp;$D32&amp;E32</f>
        <v>#REF!</v>
      </c>
      <c r="B32" t="e">
        <f>#REF!&amp;$D32&amp;F32</f>
        <v>#REF!</v>
      </c>
      <c r="C32" t="e">
        <f>#REF!&amp;$D32&amp;G32</f>
        <v>#REF!</v>
      </c>
      <c r="D32" t="s">
        <v>45</v>
      </c>
      <c r="E32" s="14" t="s">
        <v>64</v>
      </c>
      <c r="F32" t="s">
        <v>65</v>
      </c>
      <c r="G32" t="s">
        <v>66</v>
      </c>
    </row>
    <row r="33" spans="1:7" x14ac:dyDescent="0.25">
      <c r="A33" t="e">
        <f>#REF!&amp;$D33&amp;E33</f>
        <v>#REF!</v>
      </c>
      <c r="B33" t="e">
        <f>#REF!&amp;$D33&amp;F33</f>
        <v>#REF!</v>
      </c>
      <c r="C33" t="e">
        <f>#REF!&amp;$D33&amp;G33</f>
        <v>#REF!</v>
      </c>
      <c r="D33" t="s">
        <v>45</v>
      </c>
      <c r="E33" s="14" t="s">
        <v>64</v>
      </c>
      <c r="F33" t="s">
        <v>65</v>
      </c>
      <c r="G33" t="s">
        <v>66</v>
      </c>
    </row>
    <row r="34" spans="1:7" x14ac:dyDescent="0.25">
      <c r="A34" t="e">
        <f>#REF!&amp;$D34&amp;E34</f>
        <v>#REF!</v>
      </c>
      <c r="B34" t="e">
        <f>#REF!&amp;$D34&amp;F34</f>
        <v>#REF!</v>
      </c>
      <c r="C34" t="e">
        <f>#REF!&amp;$D34&amp;G34</f>
        <v>#REF!</v>
      </c>
      <c r="D34" t="s">
        <v>45</v>
      </c>
      <c r="E34" s="14" t="s">
        <v>64</v>
      </c>
      <c r="F34" t="s">
        <v>65</v>
      </c>
      <c r="G34" t="s">
        <v>66</v>
      </c>
    </row>
    <row r="35" spans="1:7" x14ac:dyDescent="0.25">
      <c r="A35" t="e">
        <f>#REF!&amp;$D35&amp;E35</f>
        <v>#REF!</v>
      </c>
      <c r="B35" t="e">
        <f>#REF!&amp;$D35&amp;F35</f>
        <v>#REF!</v>
      </c>
      <c r="C35" t="e">
        <f>#REF!&amp;$D35&amp;G35</f>
        <v>#REF!</v>
      </c>
      <c r="D35" t="s">
        <v>45</v>
      </c>
      <c r="E35" s="14" t="s">
        <v>64</v>
      </c>
      <c r="F35" t="s">
        <v>65</v>
      </c>
      <c r="G35" t="s">
        <v>66</v>
      </c>
    </row>
    <row r="36" spans="1:7" x14ac:dyDescent="0.25">
      <c r="A36" t="e">
        <f>#REF!&amp;$D36&amp;E36</f>
        <v>#REF!</v>
      </c>
      <c r="B36" t="e">
        <f>#REF!&amp;$D36&amp;F36</f>
        <v>#REF!</v>
      </c>
      <c r="C36" t="e">
        <f>#REF!&amp;$D36&amp;G36</f>
        <v>#REF!</v>
      </c>
      <c r="D36" t="s">
        <v>45</v>
      </c>
      <c r="E36" s="14" t="s">
        <v>64</v>
      </c>
      <c r="F36" t="s">
        <v>65</v>
      </c>
      <c r="G36" t="s">
        <v>66</v>
      </c>
    </row>
    <row r="37" spans="1:7" x14ac:dyDescent="0.25">
      <c r="A37" t="e">
        <f>#REF!&amp;$D37&amp;E37</f>
        <v>#REF!</v>
      </c>
      <c r="B37" t="e">
        <f>#REF!&amp;$D37&amp;F37</f>
        <v>#REF!</v>
      </c>
      <c r="C37" t="e">
        <f>#REF!&amp;$D37&amp;G37</f>
        <v>#REF!</v>
      </c>
      <c r="D37" t="s">
        <v>45</v>
      </c>
      <c r="E37" s="14" t="s">
        <v>64</v>
      </c>
      <c r="F37" t="s">
        <v>65</v>
      </c>
      <c r="G37" t="s">
        <v>66</v>
      </c>
    </row>
    <row r="38" spans="1:7" ht="6" customHeight="1" x14ac:dyDescent="0.25">
      <c r="C38" t="e">
        <f>#REF!&amp;D38&amp;E38</f>
        <v>#REF!</v>
      </c>
      <c r="D38" t="s">
        <v>45</v>
      </c>
    </row>
    <row r="39" spans="1:7" x14ac:dyDescent="0.25">
      <c r="C39" t="e">
        <f>#REF!&amp;D39&amp;E39</f>
        <v>#REF!</v>
      </c>
      <c r="D39" t="s">
        <v>45</v>
      </c>
      <c r="E39" s="14" t="s">
        <v>67</v>
      </c>
    </row>
    <row r="40" spans="1:7" x14ac:dyDescent="0.25">
      <c r="C40" t="e">
        <f>#REF!&amp;D40&amp;E40</f>
        <v>#REF!</v>
      </c>
      <c r="D40" t="s">
        <v>45</v>
      </c>
      <c r="E40" s="14" t="s">
        <v>67</v>
      </c>
    </row>
    <row r="41" spans="1:7" x14ac:dyDescent="0.25">
      <c r="C41" t="e">
        <f>#REF!&amp;D41&amp;E41</f>
        <v>#REF!</v>
      </c>
      <c r="D41" t="s">
        <v>45</v>
      </c>
      <c r="E41" s="14" t="s">
        <v>67</v>
      </c>
    </row>
    <row r="42" spans="1:7" x14ac:dyDescent="0.25">
      <c r="C42" t="e">
        <f>#REF!&amp;D42&amp;E42</f>
        <v>#REF!</v>
      </c>
      <c r="D42" t="s">
        <v>45</v>
      </c>
      <c r="E42" s="14" t="s">
        <v>67</v>
      </c>
    </row>
    <row r="43" spans="1:7" x14ac:dyDescent="0.25">
      <c r="C43" t="e">
        <f>#REF!&amp;D43&amp;E43</f>
        <v>#REF!</v>
      </c>
      <c r="D43" t="s">
        <v>45</v>
      </c>
      <c r="E43" s="14" t="s">
        <v>67</v>
      </c>
    </row>
    <row r="44" spans="1:7" x14ac:dyDescent="0.25">
      <c r="C44" t="e">
        <f>#REF!&amp;D44&amp;E44</f>
        <v>#REF!</v>
      </c>
      <c r="D44" t="s">
        <v>45</v>
      </c>
      <c r="E44" s="14" t="s">
        <v>67</v>
      </c>
    </row>
    <row r="45" spans="1:7" ht="6" customHeight="1" x14ac:dyDescent="0.25">
      <c r="C45" t="e">
        <f>#REF!&amp;D45&amp;E45</f>
        <v>#REF!</v>
      </c>
      <c r="D45" t="s">
        <v>45</v>
      </c>
    </row>
    <row r="46" spans="1:7" x14ac:dyDescent="0.25">
      <c r="C46" t="e">
        <f>#REF!&amp;D46&amp;E46</f>
        <v>#REF!</v>
      </c>
      <c r="D46" t="s">
        <v>45</v>
      </c>
      <c r="E46" s="14" t="s">
        <v>68</v>
      </c>
    </row>
    <row r="47" spans="1:7" x14ac:dyDescent="0.25">
      <c r="C47" t="e">
        <f>#REF!&amp;D47&amp;E47</f>
        <v>#REF!</v>
      </c>
      <c r="D47" t="s">
        <v>45</v>
      </c>
      <c r="E47" s="14" t="s">
        <v>68</v>
      </c>
    </row>
    <row r="48" spans="1:7" x14ac:dyDescent="0.25">
      <c r="C48" t="e">
        <f>#REF!&amp;D48&amp;E48</f>
        <v>#REF!</v>
      </c>
      <c r="D48" t="s">
        <v>45</v>
      </c>
      <c r="E48" s="14" t="s">
        <v>68</v>
      </c>
    </row>
    <row r="49" spans="3:5" x14ac:dyDescent="0.25">
      <c r="C49" t="e">
        <f>#REF!&amp;D49&amp;E49</f>
        <v>#REF!</v>
      </c>
      <c r="D49" t="s">
        <v>45</v>
      </c>
      <c r="E49" s="14" t="s">
        <v>68</v>
      </c>
    </row>
    <row r="50" spans="3:5" x14ac:dyDescent="0.25">
      <c r="C50" t="e">
        <f>#REF!&amp;D50&amp;E50</f>
        <v>#REF!</v>
      </c>
      <c r="D50" t="s">
        <v>45</v>
      </c>
      <c r="E50" s="14" t="s">
        <v>68</v>
      </c>
    </row>
    <row r="51" spans="3:5" x14ac:dyDescent="0.25">
      <c r="C51" t="e">
        <f>#REF!&amp;D51&amp;E51</f>
        <v>#REF!</v>
      </c>
      <c r="D51" t="s">
        <v>45</v>
      </c>
      <c r="E51" s="14" t="s">
        <v>68</v>
      </c>
    </row>
  </sheetData>
  <mergeCells count="8">
    <mergeCell ref="H2:AC2"/>
    <mergeCell ref="I3:K3"/>
    <mergeCell ref="L3:N3"/>
    <mergeCell ref="O3:Q3"/>
    <mergeCell ref="R3:T3"/>
    <mergeCell ref="U3:W3"/>
    <mergeCell ref="X3:Z3"/>
    <mergeCell ref="AA3:AC3"/>
  </mergeCells>
  <conditionalFormatting sqref="I5:AC8">
    <cfRule type="cellIs" dxfId="7" priority="8" operator="equal">
      <formula>0</formula>
    </cfRule>
  </conditionalFormatting>
  <conditionalFormatting sqref="L5:N5">
    <cfRule type="cellIs" dxfId="6" priority="7" operator="equal">
      <formula>0</formula>
    </cfRule>
  </conditionalFormatting>
  <conditionalFormatting sqref="L7:N8">
    <cfRule type="cellIs" dxfId="5" priority="6" operator="equal">
      <formula>0</formula>
    </cfRule>
  </conditionalFormatting>
  <conditionalFormatting sqref="O6:Q7">
    <cfRule type="cellIs" dxfId="4" priority="5" operator="equal">
      <formula>0</formula>
    </cfRule>
  </conditionalFormatting>
  <conditionalFormatting sqref="R6:T8">
    <cfRule type="cellIs" dxfId="3" priority="4" operator="equal">
      <formula>0</formula>
    </cfRule>
  </conditionalFormatting>
  <conditionalFormatting sqref="U5:W8">
    <cfRule type="cellIs" dxfId="2" priority="3" operator="equal">
      <formula>0</formula>
    </cfRule>
  </conditionalFormatting>
  <conditionalFormatting sqref="X5:Z8">
    <cfRule type="cellIs" dxfId="1" priority="2" operator="equal">
      <formula>0</formula>
    </cfRule>
  </conditionalFormatting>
  <conditionalFormatting sqref="AA5:AC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9"/>
  <sheetViews>
    <sheetView tabSelected="1" workbookViewId="0">
      <selection activeCell="I31" sqref="I31"/>
    </sheetView>
  </sheetViews>
  <sheetFormatPr baseColWidth="10" defaultRowHeight="15" x14ac:dyDescent="0.25"/>
  <cols>
    <col min="1" max="1" width="18.42578125" bestFit="1" customWidth="1"/>
  </cols>
  <sheetData>
    <row r="1" spans="1:14" ht="18" x14ac:dyDescent="0.25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15"/>
      <c r="B2" s="15" t="s">
        <v>43</v>
      </c>
      <c r="C2" s="16" t="s">
        <v>0</v>
      </c>
      <c r="D2" s="16" t="s">
        <v>1</v>
      </c>
      <c r="E2" s="16" t="s">
        <v>3</v>
      </c>
      <c r="F2" s="16" t="s">
        <v>4</v>
      </c>
      <c r="G2" s="16" t="s">
        <v>2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86</v>
      </c>
      <c r="M2" s="16" t="s">
        <v>10</v>
      </c>
      <c r="N2" s="16" t="s">
        <v>11</v>
      </c>
    </row>
    <row r="3" spans="1:14" x14ac:dyDescent="0.25">
      <c r="A3" s="19" t="s">
        <v>73</v>
      </c>
      <c r="B3" s="17" t="s">
        <v>15</v>
      </c>
      <c r="C3" s="18">
        <v>17</v>
      </c>
      <c r="D3" s="18">
        <v>48</v>
      </c>
      <c r="E3" s="18">
        <v>21</v>
      </c>
      <c r="F3" s="18">
        <v>24</v>
      </c>
      <c r="G3" s="18">
        <v>30</v>
      </c>
      <c r="H3" s="18">
        <v>16</v>
      </c>
      <c r="I3" s="18">
        <v>47</v>
      </c>
      <c r="J3" s="18">
        <v>84</v>
      </c>
      <c r="K3" s="18">
        <v>9</v>
      </c>
      <c r="L3" s="18">
        <v>70</v>
      </c>
      <c r="M3" s="18">
        <v>29</v>
      </c>
      <c r="N3" s="18">
        <v>10</v>
      </c>
    </row>
    <row r="4" spans="1:14" x14ac:dyDescent="0.25">
      <c r="A4" s="19"/>
      <c r="B4" s="17" t="s">
        <v>16</v>
      </c>
      <c r="C4" s="18">
        <v>18</v>
      </c>
      <c r="D4" s="18">
        <v>52</v>
      </c>
      <c r="E4" s="18">
        <v>26</v>
      </c>
      <c r="F4" s="18">
        <v>27</v>
      </c>
      <c r="G4" s="18">
        <v>30</v>
      </c>
      <c r="H4" s="18">
        <v>19</v>
      </c>
      <c r="I4" s="18">
        <v>52</v>
      </c>
      <c r="J4" s="18">
        <v>76</v>
      </c>
      <c r="K4" s="18">
        <v>10</v>
      </c>
      <c r="L4" s="18">
        <v>82</v>
      </c>
      <c r="M4" s="18">
        <v>32</v>
      </c>
      <c r="N4" s="18">
        <v>9</v>
      </c>
    </row>
    <row r="5" spans="1:14" x14ac:dyDescent="0.25">
      <c r="A5" s="19"/>
      <c r="B5" s="17" t="s">
        <v>17</v>
      </c>
      <c r="C5" s="18">
        <v>18</v>
      </c>
      <c r="D5" s="18">
        <v>52</v>
      </c>
      <c r="E5" s="18">
        <v>26</v>
      </c>
      <c r="F5" s="18">
        <v>29</v>
      </c>
      <c r="G5" s="18">
        <v>31</v>
      </c>
      <c r="H5" s="18">
        <v>20</v>
      </c>
      <c r="I5" s="18">
        <v>53</v>
      </c>
      <c r="J5" s="18">
        <v>78</v>
      </c>
      <c r="K5" s="18">
        <v>11</v>
      </c>
      <c r="L5" s="18">
        <v>84</v>
      </c>
      <c r="M5" s="18">
        <v>32</v>
      </c>
      <c r="N5" s="18">
        <v>12</v>
      </c>
    </row>
    <row r="6" spans="1:14" x14ac:dyDescent="0.25">
      <c r="A6" s="19"/>
      <c r="B6" s="17" t="s">
        <v>18</v>
      </c>
      <c r="C6" s="18">
        <v>19</v>
      </c>
      <c r="D6" s="18">
        <v>54</v>
      </c>
      <c r="E6" s="18">
        <v>27</v>
      </c>
      <c r="F6" s="18">
        <v>29</v>
      </c>
      <c r="G6" s="18">
        <v>31</v>
      </c>
      <c r="H6" s="18">
        <v>21</v>
      </c>
      <c r="I6" s="18">
        <v>53</v>
      </c>
      <c r="J6" s="18">
        <v>78</v>
      </c>
      <c r="K6" s="18">
        <v>12</v>
      </c>
      <c r="L6" s="18">
        <v>85</v>
      </c>
      <c r="M6" s="18">
        <v>30</v>
      </c>
      <c r="N6" s="18">
        <v>12</v>
      </c>
    </row>
    <row r="7" spans="1:14" x14ac:dyDescent="0.25">
      <c r="A7" s="19"/>
      <c r="B7" s="17" t="s">
        <v>19</v>
      </c>
      <c r="C7" s="18">
        <v>21</v>
      </c>
      <c r="D7" s="18">
        <v>58</v>
      </c>
      <c r="E7" s="18">
        <v>30</v>
      </c>
      <c r="F7" s="18">
        <v>30</v>
      </c>
      <c r="G7" s="18">
        <v>32</v>
      </c>
      <c r="H7" s="18">
        <v>22</v>
      </c>
      <c r="I7" s="18">
        <v>56</v>
      </c>
      <c r="J7" s="18">
        <v>79</v>
      </c>
      <c r="K7" s="18">
        <v>12</v>
      </c>
      <c r="L7" s="18">
        <v>88</v>
      </c>
      <c r="M7" s="18">
        <v>33</v>
      </c>
      <c r="N7" s="18">
        <v>12</v>
      </c>
    </row>
    <row r="8" spans="1:14" x14ac:dyDescent="0.25">
      <c r="A8" s="20"/>
      <c r="B8" s="21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19" t="s">
        <v>74</v>
      </c>
      <c r="B9" s="17" t="s">
        <v>15</v>
      </c>
      <c r="C9" s="18">
        <v>38</v>
      </c>
      <c r="D9" s="18">
        <v>37</v>
      </c>
      <c r="E9" s="18">
        <v>26</v>
      </c>
      <c r="F9" s="18">
        <v>17</v>
      </c>
      <c r="G9" s="18">
        <v>17</v>
      </c>
      <c r="H9" s="18">
        <v>10</v>
      </c>
      <c r="I9" s="18">
        <v>17</v>
      </c>
      <c r="J9" s="18">
        <v>90</v>
      </c>
      <c r="K9" s="18">
        <v>25</v>
      </c>
      <c r="L9" s="18">
        <v>87</v>
      </c>
      <c r="M9" s="18">
        <v>21</v>
      </c>
      <c r="N9" s="18">
        <v>14</v>
      </c>
    </row>
    <row r="10" spans="1:14" x14ac:dyDescent="0.25">
      <c r="A10" s="19"/>
      <c r="B10" s="17" t="s">
        <v>16</v>
      </c>
      <c r="C10" s="18">
        <v>38</v>
      </c>
      <c r="D10" s="18">
        <v>39</v>
      </c>
      <c r="E10" s="18">
        <v>27</v>
      </c>
      <c r="F10" s="18">
        <v>18</v>
      </c>
      <c r="G10" s="18">
        <v>17</v>
      </c>
      <c r="H10" s="18">
        <v>10</v>
      </c>
      <c r="I10" s="18">
        <v>17</v>
      </c>
      <c r="J10" s="18">
        <v>91</v>
      </c>
      <c r="K10" s="18">
        <v>26</v>
      </c>
      <c r="L10" s="18">
        <v>88</v>
      </c>
      <c r="M10" s="18">
        <v>23</v>
      </c>
      <c r="N10" s="18">
        <v>15</v>
      </c>
    </row>
    <row r="11" spans="1:14" x14ac:dyDescent="0.25">
      <c r="A11" s="19"/>
      <c r="B11" s="17" t="s">
        <v>17</v>
      </c>
      <c r="C11" s="18">
        <v>39</v>
      </c>
      <c r="D11" s="18">
        <v>42</v>
      </c>
      <c r="E11" s="18">
        <v>26</v>
      </c>
      <c r="F11" s="18">
        <v>18</v>
      </c>
      <c r="G11" s="18">
        <v>18</v>
      </c>
      <c r="H11" s="18">
        <v>11</v>
      </c>
      <c r="I11" s="18">
        <v>18</v>
      </c>
      <c r="J11" s="18">
        <v>91</v>
      </c>
      <c r="K11" s="18">
        <v>26</v>
      </c>
      <c r="L11" s="18">
        <v>89</v>
      </c>
      <c r="M11" s="18">
        <v>24</v>
      </c>
      <c r="N11" s="18">
        <v>15</v>
      </c>
    </row>
    <row r="12" spans="1:14" x14ac:dyDescent="0.25">
      <c r="A12" s="19"/>
      <c r="B12" s="17" t="s">
        <v>18</v>
      </c>
      <c r="C12" s="18">
        <v>38</v>
      </c>
      <c r="D12" s="18">
        <v>46</v>
      </c>
      <c r="E12" s="18">
        <v>26</v>
      </c>
      <c r="F12" s="18">
        <v>18</v>
      </c>
      <c r="G12" s="18">
        <v>18</v>
      </c>
      <c r="H12" s="18">
        <v>11</v>
      </c>
      <c r="I12" s="18">
        <v>18</v>
      </c>
      <c r="J12" s="18">
        <v>92</v>
      </c>
      <c r="K12" s="18">
        <v>26</v>
      </c>
      <c r="L12" s="18">
        <v>90</v>
      </c>
      <c r="M12" s="18">
        <v>26</v>
      </c>
      <c r="N12" s="18">
        <v>16</v>
      </c>
    </row>
    <row r="13" spans="1:14" x14ac:dyDescent="0.25">
      <c r="A13" s="19"/>
      <c r="B13" s="17" t="s">
        <v>19</v>
      </c>
      <c r="C13" s="18">
        <v>40</v>
      </c>
      <c r="D13" s="18">
        <v>47</v>
      </c>
      <c r="E13" s="18">
        <v>27</v>
      </c>
      <c r="F13" s="18">
        <v>18</v>
      </c>
      <c r="G13" s="18">
        <v>19</v>
      </c>
      <c r="H13" s="18">
        <v>11</v>
      </c>
      <c r="I13" s="18">
        <v>18</v>
      </c>
      <c r="J13" s="18">
        <v>93</v>
      </c>
      <c r="K13" s="18">
        <v>26</v>
      </c>
      <c r="L13" s="18">
        <v>93</v>
      </c>
      <c r="M13" s="18">
        <v>28</v>
      </c>
      <c r="N13" s="18">
        <v>17</v>
      </c>
    </row>
    <row r="14" spans="1:14" x14ac:dyDescent="0.25">
      <c r="A14" s="20"/>
      <c r="B14" s="2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5">
      <c r="A15" s="19" t="s">
        <v>75</v>
      </c>
      <c r="B15" s="17" t="s">
        <v>15</v>
      </c>
      <c r="C15" s="18">
        <v>-21</v>
      </c>
      <c r="D15" s="18">
        <v>11</v>
      </c>
      <c r="E15" s="18">
        <v>-5</v>
      </c>
      <c r="F15" s="18">
        <v>7</v>
      </c>
      <c r="G15" s="18">
        <v>13</v>
      </c>
      <c r="H15" s="18">
        <v>6</v>
      </c>
      <c r="I15" s="18">
        <v>30</v>
      </c>
      <c r="J15" s="18">
        <v>-6</v>
      </c>
      <c r="K15" s="18">
        <v>-16</v>
      </c>
      <c r="L15" s="18">
        <v>-17</v>
      </c>
      <c r="M15" s="18">
        <v>8</v>
      </c>
      <c r="N15" s="18">
        <v>-4</v>
      </c>
    </row>
    <row r="16" spans="1:14" x14ac:dyDescent="0.25">
      <c r="A16" s="17"/>
      <c r="B16" s="17" t="s">
        <v>16</v>
      </c>
      <c r="C16" s="18">
        <v>-20</v>
      </c>
      <c r="D16" s="18">
        <v>13</v>
      </c>
      <c r="E16" s="18">
        <v>-1</v>
      </c>
      <c r="F16" s="18">
        <v>9</v>
      </c>
      <c r="G16" s="18">
        <v>13</v>
      </c>
      <c r="H16" s="18">
        <v>9</v>
      </c>
      <c r="I16" s="18">
        <v>35</v>
      </c>
      <c r="J16" s="18">
        <v>-15</v>
      </c>
      <c r="K16" s="18">
        <v>-16</v>
      </c>
      <c r="L16" s="18">
        <v>-6</v>
      </c>
      <c r="M16" s="18">
        <v>9</v>
      </c>
      <c r="N16" s="18">
        <v>-6</v>
      </c>
    </row>
    <row r="17" spans="1:14" x14ac:dyDescent="0.25">
      <c r="A17" s="17"/>
      <c r="B17" s="17" t="s">
        <v>17</v>
      </c>
      <c r="C17" s="18">
        <v>-21</v>
      </c>
      <c r="D17" s="18">
        <v>10</v>
      </c>
      <c r="E17" s="18">
        <v>0</v>
      </c>
      <c r="F17" s="18">
        <v>11</v>
      </c>
      <c r="G17" s="18">
        <v>13</v>
      </c>
      <c r="H17" s="18">
        <v>9</v>
      </c>
      <c r="I17" s="18">
        <v>35</v>
      </c>
      <c r="J17" s="18">
        <v>-13</v>
      </c>
      <c r="K17" s="18">
        <v>-15</v>
      </c>
      <c r="L17" s="18">
        <v>-5</v>
      </c>
      <c r="M17" s="18">
        <v>8</v>
      </c>
      <c r="N17" s="18">
        <v>-3</v>
      </c>
    </row>
    <row r="18" spans="1:14" x14ac:dyDescent="0.25">
      <c r="A18" s="17"/>
      <c r="B18" s="17" t="s">
        <v>18</v>
      </c>
      <c r="C18" s="18">
        <v>-19</v>
      </c>
      <c r="D18" s="18">
        <v>8</v>
      </c>
      <c r="E18" s="18">
        <v>1</v>
      </c>
      <c r="F18" s="18">
        <v>11</v>
      </c>
      <c r="G18" s="18">
        <v>13</v>
      </c>
      <c r="H18" s="18">
        <v>10</v>
      </c>
      <c r="I18" s="18">
        <v>35</v>
      </c>
      <c r="J18" s="18">
        <v>-14</v>
      </c>
      <c r="K18" s="18">
        <v>-14</v>
      </c>
      <c r="L18" s="18">
        <v>-5</v>
      </c>
      <c r="M18" s="18">
        <v>4</v>
      </c>
      <c r="N18" s="18">
        <v>-4</v>
      </c>
    </row>
    <row r="19" spans="1:14" x14ac:dyDescent="0.25">
      <c r="A19" s="17"/>
      <c r="B19" s="17" t="s">
        <v>19</v>
      </c>
      <c r="C19" s="18">
        <v>-19</v>
      </c>
      <c r="D19" s="18">
        <v>11</v>
      </c>
      <c r="E19" s="18">
        <v>3</v>
      </c>
      <c r="F19" s="18">
        <v>12</v>
      </c>
      <c r="G19" s="18">
        <v>13</v>
      </c>
      <c r="H19" s="18">
        <v>11</v>
      </c>
      <c r="I19" s="18">
        <v>38</v>
      </c>
      <c r="J19" s="18">
        <v>-14</v>
      </c>
      <c r="K19" s="18">
        <v>-14</v>
      </c>
      <c r="L19" s="18">
        <v>-5</v>
      </c>
      <c r="M19" s="18">
        <v>5</v>
      </c>
      <c r="N19" s="18">
        <v>-5</v>
      </c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42"/>
  <sheetViews>
    <sheetView workbookViewId="0">
      <selection sqref="A1:G1"/>
    </sheetView>
  </sheetViews>
  <sheetFormatPr baseColWidth="10" defaultRowHeight="15" x14ac:dyDescent="0.25"/>
  <sheetData>
    <row r="1" spans="1:16" ht="18.75" x14ac:dyDescent="0.3">
      <c r="A1" s="47" t="s">
        <v>105</v>
      </c>
      <c r="B1" s="47"/>
      <c r="C1" s="47"/>
      <c r="D1" s="47"/>
      <c r="E1" s="47"/>
      <c r="F1" s="47"/>
      <c r="G1" s="47"/>
    </row>
    <row r="2" spans="1:16" x14ac:dyDescent="0.25">
      <c r="A2" t="s">
        <v>103</v>
      </c>
      <c r="B2" t="s">
        <v>102</v>
      </c>
      <c r="C2" t="s">
        <v>101</v>
      </c>
      <c r="D2" t="s">
        <v>100</v>
      </c>
      <c r="E2" t="s">
        <v>99</v>
      </c>
      <c r="F2" t="s">
        <v>98</v>
      </c>
      <c r="G2" t="s">
        <v>97</v>
      </c>
    </row>
    <row r="3" spans="1:16" x14ac:dyDescent="0.25">
      <c r="A3">
        <v>2000</v>
      </c>
      <c r="B3" s="1">
        <v>58.731999999999999</v>
      </c>
      <c r="C3" s="1">
        <v>54.267109000000019</v>
      </c>
      <c r="D3" s="1">
        <v>0.624</v>
      </c>
      <c r="E3" s="1">
        <v>4</v>
      </c>
      <c r="F3" s="1">
        <v>10</v>
      </c>
      <c r="G3" s="1">
        <v>127.62310900000001</v>
      </c>
      <c r="H3" s="1"/>
      <c r="I3" s="1"/>
      <c r="J3" s="1"/>
      <c r="M3" s="1"/>
    </row>
    <row r="4" spans="1:16" x14ac:dyDescent="0.25">
      <c r="A4">
        <v>2001</v>
      </c>
      <c r="B4" s="1">
        <v>60.884</v>
      </c>
      <c r="C4" s="1">
        <v>53.470300920999989</v>
      </c>
      <c r="D4" s="1">
        <v>0.63700000000000001</v>
      </c>
      <c r="E4" s="1">
        <v>4</v>
      </c>
      <c r="F4" s="1">
        <v>10</v>
      </c>
      <c r="G4" s="1">
        <v>128.991300921</v>
      </c>
      <c r="H4" s="1"/>
      <c r="I4" s="1"/>
      <c r="J4" s="1"/>
      <c r="M4" s="1"/>
    </row>
    <row r="5" spans="1:16" x14ac:dyDescent="0.25">
      <c r="A5">
        <v>2002</v>
      </c>
      <c r="B5" s="1">
        <v>59.323999999999998</v>
      </c>
      <c r="C5" s="1">
        <v>51.265377033538925</v>
      </c>
      <c r="D5" s="1">
        <v>0.63</v>
      </c>
      <c r="E5" s="1">
        <v>4</v>
      </c>
      <c r="F5" s="1">
        <v>10</v>
      </c>
      <c r="G5" s="1">
        <v>125.21937703353892</v>
      </c>
      <c r="H5" s="1"/>
      <c r="I5" s="1"/>
      <c r="J5" s="1"/>
      <c r="M5" s="1"/>
    </row>
    <row r="6" spans="1:16" x14ac:dyDescent="0.25">
      <c r="A6">
        <v>2003</v>
      </c>
      <c r="B6" s="1">
        <v>55.399000000000001</v>
      </c>
      <c r="C6" s="1">
        <v>50.979704817433202</v>
      </c>
      <c r="D6" s="1">
        <v>0.62</v>
      </c>
      <c r="E6" s="1">
        <v>4</v>
      </c>
      <c r="F6" s="1">
        <v>10</v>
      </c>
      <c r="G6" s="1">
        <v>120.99870481743321</v>
      </c>
      <c r="H6" s="1"/>
      <c r="I6" s="1"/>
      <c r="J6" s="1"/>
      <c r="M6" s="1"/>
    </row>
    <row r="7" spans="1:16" x14ac:dyDescent="0.25">
      <c r="A7">
        <v>2004</v>
      </c>
      <c r="B7" s="1">
        <v>55.320000000000007</v>
      </c>
      <c r="C7" s="1">
        <v>56.248544506397479</v>
      </c>
      <c r="D7" s="1">
        <v>0.59099999999999997</v>
      </c>
      <c r="E7" s="1">
        <v>4</v>
      </c>
      <c r="F7" s="1">
        <v>10</v>
      </c>
      <c r="G7" s="1">
        <v>126.15954450639748</v>
      </c>
      <c r="H7" s="1"/>
      <c r="I7" s="1"/>
      <c r="J7" s="1"/>
      <c r="M7" s="1"/>
    </row>
    <row r="8" spans="1:16" x14ac:dyDescent="0.25">
      <c r="A8">
        <v>2005</v>
      </c>
      <c r="B8" s="1">
        <v>58.349999999999994</v>
      </c>
      <c r="C8" s="1">
        <v>56.316479854524616</v>
      </c>
      <c r="D8" s="1">
        <v>0.6</v>
      </c>
      <c r="E8" s="1">
        <v>4</v>
      </c>
      <c r="F8" s="1">
        <v>10</v>
      </c>
      <c r="G8" s="1">
        <v>129.26647985452462</v>
      </c>
      <c r="H8" s="1"/>
      <c r="I8" s="1"/>
      <c r="J8" s="1"/>
      <c r="M8" s="1"/>
    </row>
    <row r="9" spans="1:16" x14ac:dyDescent="0.25">
      <c r="A9">
        <v>2006</v>
      </c>
      <c r="B9" s="1">
        <v>58.156000000000006</v>
      </c>
      <c r="C9" s="1">
        <v>52.897101321651647</v>
      </c>
      <c r="D9" s="1">
        <v>0.64900000000000002</v>
      </c>
      <c r="E9" s="1">
        <v>4</v>
      </c>
      <c r="F9" s="1">
        <v>10</v>
      </c>
      <c r="G9" s="1">
        <v>125.70210132165165</v>
      </c>
      <c r="H9" s="1"/>
      <c r="I9" s="1"/>
      <c r="J9" s="1"/>
      <c r="M9" s="1"/>
      <c r="P9" s="1"/>
    </row>
    <row r="10" spans="1:16" x14ac:dyDescent="0.25">
      <c r="A10">
        <v>2007</v>
      </c>
      <c r="B10" s="1">
        <v>60.430999999999997</v>
      </c>
      <c r="C10" s="1">
        <v>55.248227912221992</v>
      </c>
      <c r="D10" s="1">
        <v>0.63700000000000001</v>
      </c>
      <c r="E10" s="1">
        <v>4</v>
      </c>
      <c r="F10" s="1">
        <v>10</v>
      </c>
      <c r="G10" s="1">
        <v>130.31622791222199</v>
      </c>
      <c r="H10" s="1"/>
      <c r="I10" s="1"/>
      <c r="J10" s="1"/>
      <c r="M10" s="1"/>
      <c r="P10" s="1"/>
    </row>
    <row r="11" spans="1:16" x14ac:dyDescent="0.25">
      <c r="A11">
        <v>2008</v>
      </c>
      <c r="B11" s="1">
        <v>59.448</v>
      </c>
      <c r="C11" s="1">
        <v>57.765941107777756</v>
      </c>
      <c r="D11" s="1">
        <v>0.68200000000000005</v>
      </c>
      <c r="E11" s="1">
        <v>4</v>
      </c>
      <c r="F11" s="1">
        <v>10</v>
      </c>
      <c r="G11" s="1">
        <v>131.89594110777776</v>
      </c>
      <c r="H11" s="1"/>
      <c r="I11" s="1"/>
      <c r="J11" s="1"/>
      <c r="M11" s="1"/>
      <c r="P11" s="1"/>
    </row>
    <row r="12" spans="1:16" x14ac:dyDescent="0.25">
      <c r="A12">
        <v>2009</v>
      </c>
      <c r="B12" s="1">
        <v>62.135000000000005</v>
      </c>
      <c r="C12" s="1">
        <v>50.064128573783968</v>
      </c>
      <c r="D12" s="1">
        <v>0.65700000000000003</v>
      </c>
      <c r="E12" s="1">
        <v>4</v>
      </c>
      <c r="F12" s="1">
        <v>10</v>
      </c>
      <c r="G12" s="1">
        <v>126.85612857378398</v>
      </c>
      <c r="H12" s="1"/>
      <c r="I12" s="1"/>
      <c r="J12" s="1"/>
      <c r="M12" s="1"/>
      <c r="P12" s="1"/>
    </row>
    <row r="13" spans="1:16" x14ac:dyDescent="0.25">
      <c r="A13">
        <v>2010</v>
      </c>
      <c r="B13" s="1">
        <v>66.307999999999993</v>
      </c>
      <c r="C13" s="1">
        <v>53.848370000000038</v>
      </c>
      <c r="D13" s="1">
        <v>0.68700000000000006</v>
      </c>
      <c r="E13" s="1">
        <v>4</v>
      </c>
      <c r="F13" s="1">
        <v>10</v>
      </c>
      <c r="G13" s="1">
        <v>134.84337000000005</v>
      </c>
      <c r="H13" s="1"/>
      <c r="I13" s="1"/>
      <c r="J13" s="1"/>
      <c r="M13" s="1"/>
      <c r="P13" s="1"/>
    </row>
    <row r="14" spans="1:16" x14ac:dyDescent="0.25">
      <c r="A14">
        <v>2011</v>
      </c>
      <c r="B14" s="1">
        <v>61.326000000000001</v>
      </c>
      <c r="C14" s="1">
        <v>54.579965000000009</v>
      </c>
      <c r="D14" s="1">
        <v>0.68400000000000005</v>
      </c>
      <c r="E14" s="1">
        <v>4</v>
      </c>
      <c r="F14" s="1">
        <v>10</v>
      </c>
      <c r="G14" s="1">
        <v>130.58996500000001</v>
      </c>
      <c r="H14" s="1"/>
      <c r="I14" s="1"/>
      <c r="J14" s="1"/>
      <c r="M14" s="1"/>
    </row>
    <row r="15" spans="1:16" x14ac:dyDescent="0.25">
      <c r="A15">
        <v>2012</v>
      </c>
      <c r="B15" s="1">
        <v>64.438999999999993</v>
      </c>
      <c r="C15" s="1">
        <v>54.749982669000005</v>
      </c>
      <c r="D15" s="1">
        <v>0.67600000000000005</v>
      </c>
      <c r="E15" s="1">
        <v>4</v>
      </c>
      <c r="F15" s="1">
        <v>10</v>
      </c>
      <c r="G15" s="1">
        <v>133.864982669</v>
      </c>
      <c r="H15" s="1"/>
      <c r="I15" s="1"/>
      <c r="J15" s="1"/>
      <c r="M15" s="1"/>
    </row>
    <row r="16" spans="1:16" x14ac:dyDescent="0.25">
      <c r="A16">
        <v>2013</v>
      </c>
      <c r="B16" s="1">
        <v>65.603999999999999</v>
      </c>
      <c r="C16" s="1">
        <v>53.636964799999987</v>
      </c>
      <c r="D16" s="1">
        <v>0.70499999999999996</v>
      </c>
      <c r="E16" s="1">
        <v>4</v>
      </c>
      <c r="F16" s="1">
        <v>10</v>
      </c>
      <c r="G16" s="1">
        <v>133.94596479999998</v>
      </c>
      <c r="H16" s="1"/>
      <c r="I16" s="1"/>
      <c r="J16" s="1"/>
      <c r="M16" s="1"/>
    </row>
    <row r="17" spans="1:13" x14ac:dyDescent="0.25">
      <c r="A17">
        <v>2014</v>
      </c>
      <c r="B17" s="1">
        <v>64.736571645223506</v>
      </c>
      <c r="C17" s="1">
        <v>54.301597400000006</v>
      </c>
      <c r="D17" s="1">
        <v>0.79097105240215115</v>
      </c>
      <c r="E17" s="1">
        <v>4</v>
      </c>
      <c r="F17" s="1">
        <v>10</v>
      </c>
      <c r="G17" s="1">
        <v>133.82914009762567</v>
      </c>
      <c r="H17" s="1"/>
      <c r="I17" s="1"/>
      <c r="J17" s="1"/>
      <c r="M17" s="1"/>
    </row>
    <row r="18" spans="1:13" x14ac:dyDescent="0.25">
      <c r="A18">
        <v>2015</v>
      </c>
      <c r="B18" s="1">
        <v>65.243686204560788</v>
      </c>
      <c r="C18" s="1">
        <v>55.305522661842808</v>
      </c>
      <c r="D18" s="1">
        <v>0.89195365355149825</v>
      </c>
      <c r="E18" s="1">
        <v>4</v>
      </c>
      <c r="F18" s="1">
        <v>10</v>
      </c>
      <c r="G18" s="1">
        <v>135.4411625199551</v>
      </c>
      <c r="H18" s="1"/>
      <c r="I18" s="1"/>
      <c r="J18" s="1"/>
      <c r="M18" s="1"/>
    </row>
    <row r="19" spans="1:13" x14ac:dyDescent="0.25">
      <c r="A19">
        <v>2016</v>
      </c>
      <c r="B19" s="1">
        <v>65.754773250697369</v>
      </c>
      <c r="C19" s="1">
        <v>56.23091267440649</v>
      </c>
      <c r="D19" s="1">
        <v>0.99559389791591413</v>
      </c>
      <c r="E19" s="1">
        <v>4</v>
      </c>
      <c r="F19" s="1">
        <v>10</v>
      </c>
      <c r="G19" s="1">
        <v>136.98127982301978</v>
      </c>
      <c r="H19" s="1"/>
      <c r="I19" s="1"/>
      <c r="J19" s="1"/>
      <c r="M19" s="1"/>
    </row>
    <row r="20" spans="1:13" x14ac:dyDescent="0.25">
      <c r="A20">
        <v>2017</v>
      </c>
      <c r="B20" s="1">
        <f>AVERAGE(B19,B21)</f>
        <v>65.487920735702801</v>
      </c>
      <c r="C20" s="1">
        <f>AVERAGE(C19,C21)</f>
        <v>55.168931329703241</v>
      </c>
      <c r="D20" s="1">
        <f>AVERAGE(D19,D21)</f>
        <v>1.2160413580780016</v>
      </c>
      <c r="E20" s="1">
        <f>AVERAGE(E19,E21)</f>
        <v>4.1045284890358369</v>
      </c>
      <c r="F20" s="1">
        <f>AVERAGE(F19,F21)</f>
        <v>10.013217998989994</v>
      </c>
      <c r="G20" s="1">
        <v>135.99063991150987</v>
      </c>
    </row>
    <row r="21" spans="1:13" x14ac:dyDescent="0.25">
      <c r="A21">
        <v>2018</v>
      </c>
      <c r="B21" s="1">
        <v>65.221068220708247</v>
      </c>
      <c r="C21" s="1">
        <v>54.106949985</v>
      </c>
      <c r="D21" s="1">
        <v>1.4364888182400892</v>
      </c>
      <c r="E21" s="1">
        <v>4.2090569780716738</v>
      </c>
      <c r="F21" s="1">
        <v>10.026435997979988</v>
      </c>
      <c r="G21" s="1">
        <v>135</v>
      </c>
    </row>
    <row r="22" spans="1:13" x14ac:dyDescent="0.25">
      <c r="A22">
        <v>2019</v>
      </c>
      <c r="B22" s="1">
        <v>65.152768722292492</v>
      </c>
      <c r="C22" s="1">
        <v>56.226304084999995</v>
      </c>
      <c r="D22" s="1">
        <v>1.6594471418817194</v>
      </c>
      <c r="E22" s="1">
        <v>4.2303322147125106</v>
      </c>
      <c r="F22" s="1">
        <v>9.7311478361132941</v>
      </c>
      <c r="G22" s="1">
        <v>137</v>
      </c>
    </row>
    <row r="23" spans="1:13" x14ac:dyDescent="0.25">
      <c r="A23">
        <v>2020</v>
      </c>
      <c r="B23" s="1">
        <v>65.084469223876752</v>
      </c>
      <c r="C23" s="1">
        <v>57.799120004999999</v>
      </c>
      <c r="D23" s="1">
        <v>1.886565345660689</v>
      </c>
      <c r="E23" s="1">
        <v>4.2517748041247128</v>
      </c>
      <c r="F23" s="1">
        <v>9.9780706213378494</v>
      </c>
      <c r="G23" s="1">
        <v>139</v>
      </c>
    </row>
    <row r="24" spans="1:13" x14ac:dyDescent="0.25">
      <c r="A24">
        <v>2021</v>
      </c>
      <c r="B24" s="1">
        <v>65.016169725461012</v>
      </c>
      <c r="C24" s="1">
        <v>58.593218524999997</v>
      </c>
      <c r="D24" s="1">
        <v>2.2503449607187882</v>
      </c>
      <c r="E24" s="1">
        <v>4.2940748684020908</v>
      </c>
      <c r="F24" s="1">
        <v>10.846191920418107</v>
      </c>
      <c r="G24" s="1">
        <v>141</v>
      </c>
    </row>
    <row r="25" spans="1:13" x14ac:dyDescent="0.25">
      <c r="A25">
        <v>2022</v>
      </c>
      <c r="B25" s="1">
        <v>64.947870227045271</v>
      </c>
      <c r="C25" s="1">
        <v>59.924099539999993</v>
      </c>
      <c r="D25" s="1">
        <v>2.6195095062503846</v>
      </c>
      <c r="E25" s="1">
        <v>4.3365466649055078</v>
      </c>
      <c r="F25" s="1">
        <v>10.171974061798835</v>
      </c>
      <c r="G25" s="1">
        <v>142</v>
      </c>
    </row>
    <row r="26" spans="1:13" x14ac:dyDescent="0.25">
      <c r="A26">
        <v>2023</v>
      </c>
      <c r="B26" s="1">
        <v>64.879570728629531</v>
      </c>
      <c r="C26" s="1">
        <v>61.790622939999992</v>
      </c>
      <c r="D26" s="1">
        <v>2.9940411406561789</v>
      </c>
      <c r="E26" s="1">
        <v>4.3791924261539013</v>
      </c>
      <c r="F26" s="1">
        <v>9.9565727645604056</v>
      </c>
      <c r="G26" s="1">
        <v>144</v>
      </c>
    </row>
    <row r="27" spans="1:13" x14ac:dyDescent="0.25">
      <c r="A27">
        <v>2024</v>
      </c>
      <c r="B27" s="1">
        <v>64.811271230213791</v>
      </c>
      <c r="C27" s="1">
        <v>61.840622939999989</v>
      </c>
      <c r="D27" s="1">
        <v>3.3739220223368704</v>
      </c>
      <c r="E27" s="1">
        <v>4.4220144136889576</v>
      </c>
      <c r="F27" s="1">
        <v>10.55216939376038</v>
      </c>
      <c r="G27" s="1">
        <v>145</v>
      </c>
    </row>
    <row r="28" spans="1:13" x14ac:dyDescent="0.25">
      <c r="A28">
        <v>2025</v>
      </c>
      <c r="B28" s="1">
        <v>64.74297173179805</v>
      </c>
      <c r="C28" s="1">
        <v>64.280264540000005</v>
      </c>
      <c r="D28" s="1">
        <v>3.7591343096931804</v>
      </c>
      <c r="E28" s="1">
        <v>4.4650149184524022</v>
      </c>
      <c r="F28" s="1">
        <v>9.7526145000563815</v>
      </c>
      <c r="G28" s="1">
        <v>147</v>
      </c>
    </row>
    <row r="29" spans="1:13" x14ac:dyDescent="0.25">
      <c r="A29">
        <v>2026</v>
      </c>
      <c r="B29" s="1">
        <v>64.707520300893449</v>
      </c>
      <c r="C29" s="1">
        <v>64.255264539999999</v>
      </c>
      <c r="D29" s="1">
        <v>4.2466066472806414</v>
      </c>
      <c r="E29" s="1">
        <v>4.5081962611682052</v>
      </c>
      <c r="F29" s="1">
        <v>10.282412250657728</v>
      </c>
      <c r="G29" s="1">
        <v>148</v>
      </c>
    </row>
    <row r="30" spans="1:13" x14ac:dyDescent="0.25">
      <c r="A30">
        <v>2027</v>
      </c>
      <c r="B30" s="1">
        <v>64.672068869988877</v>
      </c>
      <c r="C30" s="1">
        <v>64.305264539999996</v>
      </c>
      <c r="D30" s="1">
        <v>4.7422959319526887</v>
      </c>
      <c r="E30" s="1">
        <v>4.551560792729747</v>
      </c>
      <c r="F30" s="1">
        <v>10.728809865328657</v>
      </c>
      <c r="G30" s="1">
        <v>149</v>
      </c>
    </row>
    <row r="31" spans="1:13" x14ac:dyDescent="0.25">
      <c r="A31">
        <v>2028</v>
      </c>
      <c r="B31" s="1">
        <v>64.63661743908429</v>
      </c>
      <c r="C31" s="1">
        <v>64.355264540000007</v>
      </c>
      <c r="D31" s="1">
        <v>5.2461924446018324</v>
      </c>
      <c r="E31" s="1">
        <v>4.5951108945920209</v>
      </c>
      <c r="F31" s="1">
        <v>10.16681468172186</v>
      </c>
      <c r="G31" s="1">
        <v>149</v>
      </c>
    </row>
    <row r="32" spans="1:13" x14ac:dyDescent="0.25">
      <c r="A32">
        <v>2029</v>
      </c>
      <c r="B32" s="1">
        <v>64.601166008179689</v>
      </c>
      <c r="C32" s="1">
        <v>64.280264540000005</v>
      </c>
      <c r="D32" s="1">
        <v>5.7582864661205821</v>
      </c>
      <c r="E32" s="1">
        <v>4.6242007876356404</v>
      </c>
      <c r="F32" s="1">
        <v>10.736082198064082</v>
      </c>
      <c r="G32" s="1">
        <v>150</v>
      </c>
    </row>
    <row r="33" spans="1:7" x14ac:dyDescent="0.25">
      <c r="A33">
        <v>2030</v>
      </c>
      <c r="B33" s="1">
        <v>64.565714577275102</v>
      </c>
      <c r="C33" s="1">
        <v>66.076713439999992</v>
      </c>
      <c r="D33" s="1">
        <v>6.2785682774014413</v>
      </c>
      <c r="E33" s="1">
        <v>4.6532906806792615</v>
      </c>
      <c r="F33" s="1">
        <v>9.4257130246442102</v>
      </c>
      <c r="G33" s="1">
        <v>151</v>
      </c>
    </row>
    <row r="41" spans="1:7" x14ac:dyDescent="0.25">
      <c r="B41" t="str">
        <f t="shared" ref="B41:G41" si="0">B2</f>
        <v>Bygg</v>
      </c>
      <c r="C41" t="str">
        <f t="shared" si="0"/>
        <v>Industri</v>
      </c>
      <c r="D41" t="str">
        <f t="shared" si="0"/>
        <v>Transport</v>
      </c>
      <c r="E41" t="str">
        <f t="shared" si="0"/>
        <v>Annet</v>
      </c>
      <c r="F41" t="str">
        <f t="shared" si="0"/>
        <v>Tap</v>
      </c>
      <c r="G41" t="str">
        <f t="shared" si="0"/>
        <v>Sum</v>
      </c>
    </row>
    <row r="42" spans="1:7" x14ac:dyDescent="0.25">
      <c r="B42" s="39">
        <f t="shared" ref="B42:G42" si="1">B33-B21</f>
        <v>-0.65535364343314484</v>
      </c>
      <c r="C42" s="39">
        <f t="shared" si="1"/>
        <v>11.969763454999992</v>
      </c>
      <c r="D42" s="39">
        <f t="shared" si="1"/>
        <v>4.8420794591613525</v>
      </c>
      <c r="E42" s="39">
        <f t="shared" si="1"/>
        <v>0.44423370260758777</v>
      </c>
      <c r="F42" s="39">
        <f t="shared" si="1"/>
        <v>-0.60072297333577751</v>
      </c>
      <c r="G42" s="39">
        <f t="shared" si="1"/>
        <v>16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Forklaring</vt:lpstr>
      <vt:lpstr>Hovedtall</vt:lpstr>
      <vt:lpstr>Brenselspriser</vt:lpstr>
      <vt:lpstr>Kraftpriser</vt:lpstr>
      <vt:lpstr>Verdifaktor</vt:lpstr>
      <vt:lpstr>Kraftforbruk Norden</vt:lpstr>
      <vt:lpstr>Produksjon i Norden</vt:lpstr>
      <vt:lpstr>Kraftbalanse per område</vt:lpstr>
      <vt:lpstr>Kraftforbruk i Norge</vt:lpstr>
      <vt:lpstr>Kraftproduksjon i Norge</vt:lpstr>
    </vt:vector>
  </TitlesOfParts>
  <Company>NVE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Amundsen Jonas Skaare</dc:creator>
  <cp:lastModifiedBy>Amundsen Jonas Skaare</cp:lastModifiedBy>
  <cp:lastPrinted>2018-11-16T11:42:48Z</cp:lastPrinted>
  <dcterms:created xsi:type="dcterms:W3CDTF">2018-11-02T14:16:57Z</dcterms:created>
  <dcterms:modified xsi:type="dcterms:W3CDTF">2018-12-13T12:38:33Z</dcterms:modified>
</cp:coreProperties>
</file>