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nve\fil\etø\Inntektsrammer 2015\Vedtak\Til web\"/>
    </mc:Choice>
  </mc:AlternateContent>
  <bookViews>
    <workbookView xWindow="0" yWindow="0" windowWidth="19200" windowHeight="10695" firstSheet="4" activeTab="8"/>
  </bookViews>
  <sheets>
    <sheet name="Luftlinje" sheetId="13" r:id="rId1"/>
    <sheet name="luftfartshindre" sheetId="2" r:id="rId2"/>
    <sheet name="Jordkabel" sheetId="14" r:id="rId3"/>
    <sheet name="sjøkabel" sheetId="4" r:id="rId4"/>
    <sheet name="RS avgang" sheetId="15" r:id="rId5"/>
    <sheet name="RS trafo" sheetId="17" r:id="rId6"/>
    <sheet name="RS komp" sheetId="7" r:id="rId7"/>
    <sheet name="D avgang" sheetId="16" r:id="rId8"/>
    <sheet name="D trafo" sheetId="9" r:id="rId9"/>
    <sheet name="D komp" sheetId="10" r:id="rId10"/>
  </sheets>
  <definedNames>
    <definedName name="_xlnm._FilterDatabase" localSheetId="7" hidden="1">'D avgang'!$A$1:$L$117</definedName>
    <definedName name="_xlnm._FilterDatabase" localSheetId="9" hidden="1">'D komp'!$A$1:$L$19</definedName>
    <definedName name="_xlnm._FilterDatabase" localSheetId="8" hidden="1">'D trafo'!$A$1:$O$28</definedName>
    <definedName name="_xlnm._FilterDatabase" localSheetId="2" hidden="1">Jordkabel!$A$1:$M$178</definedName>
    <definedName name="_xlnm._FilterDatabase" localSheetId="0" hidden="1">Luftlinje!$A$1:$O$450</definedName>
    <definedName name="_xlnm._FilterDatabase" localSheetId="4" hidden="1">'RS avgang'!$A$1:$K$355</definedName>
    <definedName name="_xlnm._FilterDatabase" localSheetId="6" hidden="1">'RS komp'!$A$1:$L$61</definedName>
    <definedName name="_xlnm._FilterDatabase" localSheetId="5" hidden="1">'RS trafo'!$A$1:$O$162</definedName>
    <definedName name="_xlnm._FilterDatabase" localSheetId="3" hidden="1">sjøkabel!$A$1:$N$71</definedName>
  </definedNames>
  <calcPr calcId="152511"/>
  <pivotCaches>
    <pivotCache cacheId="8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9" l="1"/>
  <c r="O3" i="9" s="1"/>
  <c r="N3" i="9"/>
  <c r="M4" i="9"/>
  <c r="O4" i="9" s="1"/>
  <c r="N4" i="9"/>
  <c r="M5" i="9"/>
  <c r="N5" i="9"/>
  <c r="O5" i="9" s="1"/>
  <c r="M6" i="9"/>
  <c r="N6" i="9"/>
  <c r="O6" i="9"/>
  <c r="M7" i="9"/>
  <c r="O7" i="9" s="1"/>
  <c r="N7" i="9"/>
  <c r="M8" i="9"/>
  <c r="O8" i="9" s="1"/>
  <c r="N8" i="9"/>
  <c r="M9" i="9"/>
  <c r="N9" i="9"/>
  <c r="O9" i="9" s="1"/>
  <c r="M10" i="9"/>
  <c r="N10" i="9"/>
  <c r="O10" i="9"/>
  <c r="M11" i="9"/>
  <c r="O11" i="9" s="1"/>
  <c r="N11" i="9"/>
  <c r="M12" i="9"/>
  <c r="O12" i="9" s="1"/>
  <c r="N12" i="9"/>
  <c r="M13" i="9"/>
  <c r="N13" i="9"/>
  <c r="O13" i="9" s="1"/>
  <c r="M14" i="9"/>
  <c r="N14" i="9"/>
  <c r="O14" i="9"/>
  <c r="M15" i="9"/>
  <c r="O15" i="9" s="1"/>
  <c r="N15" i="9"/>
  <c r="M16" i="9"/>
  <c r="O16" i="9" s="1"/>
  <c r="N16" i="9"/>
  <c r="M17" i="9"/>
  <c r="N17" i="9"/>
  <c r="O17" i="9" s="1"/>
  <c r="M18" i="9"/>
  <c r="N18" i="9"/>
  <c r="O18" i="9"/>
  <c r="M19" i="9"/>
  <c r="O19" i="9" s="1"/>
  <c r="N19" i="9"/>
  <c r="M20" i="9"/>
  <c r="O20" i="9" s="1"/>
  <c r="N20" i="9"/>
  <c r="M21" i="9"/>
  <c r="N21" i="9"/>
  <c r="O21" i="9" s="1"/>
  <c r="M22" i="9"/>
  <c r="N22" i="9"/>
  <c r="O22" i="9"/>
  <c r="M23" i="9"/>
  <c r="O23" i="9" s="1"/>
  <c r="N23" i="9"/>
  <c r="M24" i="9"/>
  <c r="O24" i="9" s="1"/>
  <c r="N24" i="9"/>
  <c r="M25" i="9"/>
  <c r="N25" i="9"/>
  <c r="O25" i="9" s="1"/>
  <c r="M26" i="9"/>
  <c r="N26" i="9"/>
  <c r="O26" i="9"/>
  <c r="M27" i="9"/>
  <c r="O27" i="9" s="1"/>
  <c r="N27" i="9"/>
  <c r="M28" i="9"/>
  <c r="O28" i="9" s="1"/>
  <c r="N28" i="9"/>
  <c r="N2" i="9"/>
  <c r="M2" i="9"/>
  <c r="O2" i="9" s="1"/>
  <c r="M11" i="17" l="1"/>
  <c r="N11" i="17"/>
  <c r="M12" i="17"/>
  <c r="N12" i="17"/>
  <c r="M13" i="17"/>
  <c r="N13" i="17"/>
  <c r="M14" i="17"/>
  <c r="O14" i="17" s="1"/>
  <c r="N14" i="17"/>
  <c r="M15" i="17"/>
  <c r="N15" i="17"/>
  <c r="M16" i="17"/>
  <c r="O16" i="17" s="1"/>
  <c r="N16" i="17"/>
  <c r="M23" i="17"/>
  <c r="N23" i="17"/>
  <c r="M24" i="17"/>
  <c r="N24" i="17"/>
  <c r="M32" i="17"/>
  <c r="N32" i="17"/>
  <c r="M39" i="17"/>
  <c r="N39" i="17"/>
  <c r="O39" i="17"/>
  <c r="M134" i="17"/>
  <c r="N134" i="17"/>
  <c r="M135" i="17"/>
  <c r="N135" i="17"/>
  <c r="M136" i="17"/>
  <c r="O136" i="17" s="1"/>
  <c r="N136" i="17"/>
  <c r="M42" i="17"/>
  <c r="N42" i="17"/>
  <c r="O42" i="17"/>
  <c r="M141" i="17"/>
  <c r="N141" i="17"/>
  <c r="O141" i="17" s="1"/>
  <c r="M50" i="17"/>
  <c r="N50" i="17"/>
  <c r="M51" i="17"/>
  <c r="N51" i="17"/>
  <c r="M52" i="17"/>
  <c r="N52" i="17"/>
  <c r="M53" i="17"/>
  <c r="N53" i="17"/>
  <c r="O53" i="17" s="1"/>
  <c r="M58" i="17"/>
  <c r="O58" i="17" s="1"/>
  <c r="N58" i="17"/>
  <c r="M59" i="17"/>
  <c r="N59" i="17"/>
  <c r="M60" i="17"/>
  <c r="O60" i="17" s="1"/>
  <c r="N60" i="17"/>
  <c r="M67" i="17"/>
  <c r="N67" i="17"/>
  <c r="M68" i="17"/>
  <c r="N68" i="17"/>
  <c r="M70" i="17"/>
  <c r="N70" i="17"/>
  <c r="M71" i="17"/>
  <c r="N71" i="17"/>
  <c r="O71" i="17"/>
  <c r="M72" i="17"/>
  <c r="N72" i="17"/>
  <c r="M73" i="17"/>
  <c r="N73" i="17"/>
  <c r="M76" i="17"/>
  <c r="O76" i="17" s="1"/>
  <c r="N76" i="17"/>
  <c r="M84" i="17"/>
  <c r="N84" i="17"/>
  <c r="O84" i="17"/>
  <c r="M85" i="17"/>
  <c r="N85" i="17"/>
  <c r="O85" i="17" s="1"/>
  <c r="M86" i="17"/>
  <c r="N86" i="17"/>
  <c r="M99" i="17"/>
  <c r="N99" i="17"/>
  <c r="M100" i="17"/>
  <c r="N100" i="17"/>
  <c r="M162" i="17"/>
  <c r="N162" i="17"/>
  <c r="O162" i="17" s="1"/>
  <c r="M101" i="17"/>
  <c r="O101" i="17" s="1"/>
  <c r="N101" i="17"/>
  <c r="M92" i="17"/>
  <c r="N92" i="17"/>
  <c r="M93" i="17"/>
  <c r="O93" i="17" s="1"/>
  <c r="N93" i="17"/>
  <c r="M105" i="17"/>
  <c r="N105" i="17"/>
  <c r="O105" i="17" s="1"/>
  <c r="M106" i="17"/>
  <c r="N106" i="17"/>
  <c r="M40" i="17"/>
  <c r="N40" i="17"/>
  <c r="M107" i="17"/>
  <c r="N107" i="17"/>
  <c r="O107" i="17"/>
  <c r="M108" i="17"/>
  <c r="N108" i="17"/>
  <c r="M109" i="17"/>
  <c r="N109" i="17"/>
  <c r="M110" i="17"/>
  <c r="O110" i="17" s="1"/>
  <c r="N110" i="17"/>
  <c r="M111" i="17"/>
  <c r="N111" i="17"/>
  <c r="O111" i="17"/>
  <c r="M112" i="17"/>
  <c r="N112" i="17"/>
  <c r="O112" i="17" s="1"/>
  <c r="M113" i="17"/>
  <c r="N113" i="17"/>
  <c r="M114" i="17"/>
  <c r="N114" i="17"/>
  <c r="M115" i="17"/>
  <c r="N115" i="17"/>
  <c r="M126" i="17"/>
  <c r="N126" i="17"/>
  <c r="O126" i="17" s="1"/>
  <c r="M133" i="17"/>
  <c r="O133" i="17" s="1"/>
  <c r="N133" i="17"/>
  <c r="M122" i="17"/>
  <c r="N122" i="17"/>
  <c r="M123" i="17"/>
  <c r="O123" i="17" s="1"/>
  <c r="N123" i="17"/>
  <c r="M124" i="17"/>
  <c r="N124" i="17"/>
  <c r="M125" i="17"/>
  <c r="N125" i="17"/>
  <c r="M147" i="17"/>
  <c r="N147" i="17"/>
  <c r="O147" i="17" s="1"/>
  <c r="M148" i="17"/>
  <c r="N148" i="17"/>
  <c r="O148" i="17"/>
  <c r="M138" i="17"/>
  <c r="O138" i="17" s="1"/>
  <c r="N138" i="17"/>
  <c r="M139" i="17"/>
  <c r="N139" i="17"/>
  <c r="M140" i="17"/>
  <c r="N140" i="17"/>
  <c r="M142" i="17"/>
  <c r="N142" i="17"/>
  <c r="O142" i="17"/>
  <c r="M143" i="17"/>
  <c r="N143" i="17"/>
  <c r="M144" i="17"/>
  <c r="N144" i="17"/>
  <c r="M145" i="17"/>
  <c r="N145" i="17"/>
  <c r="O145" i="17" s="1"/>
  <c r="M54" i="17"/>
  <c r="N54" i="17"/>
  <c r="M152" i="17"/>
  <c r="N152" i="17"/>
  <c r="M153" i="17"/>
  <c r="O153" i="17" s="1"/>
  <c r="N153" i="17"/>
  <c r="M155" i="17"/>
  <c r="N155" i="17"/>
  <c r="O155" i="17" s="1"/>
  <c r="M156" i="17"/>
  <c r="O156" i="17" s="1"/>
  <c r="N156" i="17"/>
  <c r="M157" i="17"/>
  <c r="N157" i="17"/>
  <c r="M158" i="17"/>
  <c r="N158" i="17"/>
  <c r="M22" i="17"/>
  <c r="N22" i="17"/>
  <c r="O22" i="17" s="1"/>
  <c r="M116" i="17"/>
  <c r="N116" i="17"/>
  <c r="O116" i="17"/>
  <c r="M117" i="17"/>
  <c r="O117" i="17" s="1"/>
  <c r="N117" i="17"/>
  <c r="M118" i="17"/>
  <c r="N118" i="17"/>
  <c r="M25" i="17"/>
  <c r="N25" i="17"/>
  <c r="M137" i="17"/>
  <c r="N137" i="17"/>
  <c r="O137" i="17"/>
  <c r="M47" i="17"/>
  <c r="N47" i="17"/>
  <c r="M48" i="17"/>
  <c r="N48" i="17"/>
  <c r="M49" i="17"/>
  <c r="N49" i="17"/>
  <c r="M69" i="17"/>
  <c r="N69" i="17"/>
  <c r="M41" i="17"/>
  <c r="N41" i="17"/>
  <c r="O41" i="17" s="1"/>
  <c r="M97" i="17"/>
  <c r="O97" i="17" s="1"/>
  <c r="N97" i="17"/>
  <c r="M98" i="17"/>
  <c r="N98" i="17"/>
  <c r="M129" i="17"/>
  <c r="O129" i="17" s="1"/>
  <c r="N129" i="17"/>
  <c r="M130" i="17"/>
  <c r="N130" i="17"/>
  <c r="M131" i="17"/>
  <c r="N131" i="17"/>
  <c r="M132" i="17"/>
  <c r="N132" i="17"/>
  <c r="O132" i="17" s="1"/>
  <c r="M61" i="17"/>
  <c r="N61" i="17"/>
  <c r="O61" i="17"/>
  <c r="M102" i="17"/>
  <c r="O102" i="17" s="1"/>
  <c r="N102" i="17"/>
  <c r="M74" i="17"/>
  <c r="N74" i="17"/>
  <c r="M75" i="17"/>
  <c r="N75" i="17"/>
  <c r="M63" i="17"/>
  <c r="N63" i="17"/>
  <c r="O63" i="17"/>
  <c r="M64" i="17"/>
  <c r="N64" i="17"/>
  <c r="M65" i="17"/>
  <c r="N65" i="17"/>
  <c r="M66" i="17"/>
  <c r="N66" i="17"/>
  <c r="O66" i="17" s="1"/>
  <c r="M29" i="17"/>
  <c r="N29" i="17"/>
  <c r="M30" i="17"/>
  <c r="N30" i="17"/>
  <c r="M31" i="17"/>
  <c r="O31" i="17" s="1"/>
  <c r="N31" i="17"/>
  <c r="M149" i="17"/>
  <c r="N149" i="17"/>
  <c r="O149" i="17" s="1"/>
  <c r="M150" i="17"/>
  <c r="O150" i="17" s="1"/>
  <c r="N150" i="17"/>
  <c r="M151" i="17"/>
  <c r="N151" i="17"/>
  <c r="M154" i="17"/>
  <c r="N154" i="17"/>
  <c r="M146" i="17"/>
  <c r="N146" i="17"/>
  <c r="O146" i="17" s="1"/>
  <c r="M55" i="17"/>
  <c r="N55" i="17"/>
  <c r="O55" i="17"/>
  <c r="M56" i="17"/>
  <c r="O56" i="17" s="1"/>
  <c r="N56" i="17"/>
  <c r="M57" i="17"/>
  <c r="N57" i="17"/>
  <c r="M77" i="17"/>
  <c r="N77" i="17"/>
  <c r="M78" i="17"/>
  <c r="N78" i="17"/>
  <c r="O78" i="17"/>
  <c r="M79" i="17"/>
  <c r="N79" i="17"/>
  <c r="M80" i="17"/>
  <c r="N80" i="17"/>
  <c r="M81" i="17"/>
  <c r="N81" i="17"/>
  <c r="O81" i="17" s="1"/>
  <c r="M82" i="17"/>
  <c r="N82" i="17"/>
  <c r="M17" i="17"/>
  <c r="N17" i="17"/>
  <c r="O17" i="17" s="1"/>
  <c r="M18" i="17"/>
  <c r="O18" i="17" s="1"/>
  <c r="N18" i="17"/>
  <c r="M19" i="17"/>
  <c r="N19" i="17"/>
  <c r="M20" i="17"/>
  <c r="O20" i="17" s="1"/>
  <c r="N20" i="17"/>
  <c r="M21" i="17"/>
  <c r="N21" i="17"/>
  <c r="M33" i="17"/>
  <c r="N33" i="17"/>
  <c r="M34" i="17"/>
  <c r="N34" i="17"/>
  <c r="M35" i="17"/>
  <c r="N35" i="17"/>
  <c r="O35" i="17"/>
  <c r="M36" i="17"/>
  <c r="N36" i="17"/>
  <c r="M37" i="17"/>
  <c r="N37" i="17"/>
  <c r="M38" i="17"/>
  <c r="O38" i="17" s="1"/>
  <c r="N38" i="17"/>
  <c r="M87" i="17"/>
  <c r="N87" i="17"/>
  <c r="O87" i="17"/>
  <c r="M88" i="17"/>
  <c r="N88" i="17"/>
  <c r="M89" i="17"/>
  <c r="N89" i="17"/>
  <c r="M119" i="17"/>
  <c r="N119" i="17"/>
  <c r="O119" i="17" s="1"/>
  <c r="M120" i="17"/>
  <c r="N120" i="17"/>
  <c r="M121" i="17"/>
  <c r="N121" i="17"/>
  <c r="M26" i="17"/>
  <c r="O26" i="17" s="1"/>
  <c r="N26" i="17"/>
  <c r="M27" i="17"/>
  <c r="N27" i="17"/>
  <c r="O27" i="17" s="1"/>
  <c r="M28" i="17"/>
  <c r="O28" i="17" s="1"/>
  <c r="N28" i="17"/>
  <c r="M2" i="17"/>
  <c r="N2" i="17"/>
  <c r="M3" i="17"/>
  <c r="N3" i="17"/>
  <c r="M4" i="17"/>
  <c r="N4" i="17"/>
  <c r="O4" i="17" s="1"/>
  <c r="M5" i="17"/>
  <c r="N5" i="17"/>
  <c r="O5" i="17"/>
  <c r="M6" i="17"/>
  <c r="O6" i="17" s="1"/>
  <c r="N6" i="17"/>
  <c r="M159" i="17"/>
  <c r="N159" i="17"/>
  <c r="M160" i="17"/>
  <c r="N160" i="17"/>
  <c r="M91" i="17"/>
  <c r="N91" i="17"/>
  <c r="O91" i="17"/>
  <c r="M90" i="17"/>
  <c r="N90" i="17"/>
  <c r="M127" i="17"/>
  <c r="N127" i="17"/>
  <c r="M43" i="17"/>
  <c r="N43" i="17"/>
  <c r="O43" i="17" s="1"/>
  <c r="M44" i="17"/>
  <c r="N44" i="17"/>
  <c r="M45" i="17"/>
  <c r="N45" i="17"/>
  <c r="M46" i="17"/>
  <c r="O46" i="17" s="1"/>
  <c r="N46" i="17"/>
  <c r="M128" i="17"/>
  <c r="N128" i="17"/>
  <c r="M161" i="17"/>
  <c r="O161" i="17" s="1"/>
  <c r="N161" i="17"/>
  <c r="M103" i="17"/>
  <c r="N103" i="17"/>
  <c r="O103" i="17" s="1"/>
  <c r="M104" i="17"/>
  <c r="N104" i="17"/>
  <c r="M94" i="17"/>
  <c r="N94" i="17"/>
  <c r="M95" i="17"/>
  <c r="N95" i="17"/>
  <c r="O95" i="17"/>
  <c r="M96" i="17"/>
  <c r="N96" i="17"/>
  <c r="M7" i="17"/>
  <c r="N7" i="17"/>
  <c r="M8" i="17"/>
  <c r="O8" i="17" s="1"/>
  <c r="N8" i="17"/>
  <c r="M9" i="17"/>
  <c r="N9" i="17"/>
  <c r="O9" i="17"/>
  <c r="M62" i="17"/>
  <c r="N62" i="17"/>
  <c r="O62" i="17" s="1"/>
  <c r="M83" i="17"/>
  <c r="N83" i="17"/>
  <c r="M41" i="7"/>
  <c r="M39" i="7"/>
  <c r="N10" i="17"/>
  <c r="M10" i="17"/>
  <c r="O10" i="17" s="1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2" i="16"/>
  <c r="O83" i="17" l="1"/>
  <c r="O94" i="17"/>
  <c r="O120" i="17"/>
  <c r="O89" i="17"/>
  <c r="O34" i="17"/>
  <c r="O21" i="17"/>
  <c r="O29" i="17"/>
  <c r="O65" i="17"/>
  <c r="O130" i="17"/>
  <c r="O54" i="17"/>
  <c r="O100" i="17"/>
  <c r="O12" i="17"/>
  <c r="O44" i="17"/>
  <c r="O127" i="17"/>
  <c r="O2" i="17"/>
  <c r="O82" i="17"/>
  <c r="O80" i="17"/>
  <c r="O151" i="17"/>
  <c r="O69" i="17"/>
  <c r="O115" i="17"/>
  <c r="O52" i="17"/>
  <c r="O48" i="17"/>
  <c r="O157" i="17"/>
  <c r="O144" i="17"/>
  <c r="O124" i="17"/>
  <c r="O113" i="17"/>
  <c r="O40" i="17"/>
  <c r="O86" i="17"/>
  <c r="O70" i="17"/>
  <c r="O67" i="17"/>
  <c r="O50" i="17"/>
  <c r="O32" i="17"/>
  <c r="O23" i="17"/>
  <c r="O7" i="17"/>
  <c r="O128" i="17"/>
  <c r="O45" i="17"/>
  <c r="O159" i="17"/>
  <c r="O121" i="17"/>
  <c r="O37" i="17"/>
  <c r="O19" i="17"/>
  <c r="O57" i="17"/>
  <c r="O30" i="17"/>
  <c r="O74" i="17"/>
  <c r="O98" i="17"/>
  <c r="O118" i="17"/>
  <c r="O152" i="17"/>
  <c r="O139" i="17"/>
  <c r="O122" i="17"/>
  <c r="O109" i="17"/>
  <c r="O92" i="17"/>
  <c r="O73" i="17"/>
  <c r="O59" i="17"/>
  <c r="O135" i="17"/>
  <c r="O15" i="17"/>
  <c r="O13" i="17"/>
  <c r="O96" i="17"/>
  <c r="O104" i="17"/>
  <c r="O90" i="17"/>
  <c r="O160" i="17"/>
  <c r="O3" i="17"/>
  <c r="O88" i="17"/>
  <c r="O36" i="17"/>
  <c r="O33" i="17"/>
  <c r="O79" i="17"/>
  <c r="O77" i="17"/>
  <c r="O154" i="17"/>
  <c r="O64" i="17"/>
  <c r="O75" i="17"/>
  <c r="O131" i="17"/>
  <c r="O49" i="17"/>
  <c r="O47" i="17"/>
  <c r="O25" i="17"/>
  <c r="O158" i="17"/>
  <c r="O143" i="17"/>
  <c r="O140" i="17"/>
  <c r="O125" i="17"/>
  <c r="O114" i="17"/>
  <c r="O108" i="17"/>
  <c r="O106" i="17"/>
  <c r="O99" i="17"/>
  <c r="O72" i="17"/>
  <c r="O68" i="17"/>
  <c r="O51" i="17"/>
  <c r="O134" i="17"/>
  <c r="O24" i="17"/>
  <c r="O11" i="17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49" i="15"/>
  <c r="L50" i="15"/>
  <c r="L51" i="15"/>
  <c r="L69" i="15"/>
  <c r="L70" i="15"/>
  <c r="L71" i="15"/>
  <c r="L88" i="15"/>
  <c r="L298" i="15"/>
  <c r="L299" i="15"/>
  <c r="L300" i="15"/>
  <c r="L301" i="15"/>
  <c r="L93" i="15"/>
  <c r="L94" i="15"/>
  <c r="L95" i="15"/>
  <c r="L309" i="15"/>
  <c r="L310" i="15"/>
  <c r="L115" i="15"/>
  <c r="L116" i="15"/>
  <c r="L117" i="15"/>
  <c r="L118" i="15"/>
  <c r="L119" i="15"/>
  <c r="L120" i="15"/>
  <c r="L121" i="15"/>
  <c r="L122" i="15"/>
  <c r="L123" i="15"/>
  <c r="L124" i="15"/>
  <c r="L134" i="15"/>
  <c r="L135" i="15"/>
  <c r="L136" i="15"/>
  <c r="L137" i="15"/>
  <c r="L138" i="15"/>
  <c r="L150" i="15"/>
  <c r="L151" i="15"/>
  <c r="L152" i="15"/>
  <c r="L153" i="15"/>
  <c r="L154" i="15"/>
  <c r="L159" i="15"/>
  <c r="L160" i="15"/>
  <c r="L161" i="15"/>
  <c r="L162" i="15"/>
  <c r="L163" i="15"/>
  <c r="L164" i="15"/>
  <c r="L165" i="15"/>
  <c r="L170" i="15"/>
  <c r="L171" i="15"/>
  <c r="L189" i="15"/>
  <c r="L190" i="15"/>
  <c r="L191" i="15"/>
  <c r="L192" i="15"/>
  <c r="L193" i="15"/>
  <c r="L221" i="15"/>
  <c r="L222" i="15"/>
  <c r="L223" i="15"/>
  <c r="L354" i="15"/>
  <c r="L355" i="15"/>
  <c r="L224" i="15"/>
  <c r="L204" i="15"/>
  <c r="L205" i="15"/>
  <c r="L206" i="15"/>
  <c r="L232" i="15"/>
  <c r="L233" i="15"/>
  <c r="L234" i="15"/>
  <c r="L235" i="15"/>
  <c r="L236" i="15"/>
  <c r="L237" i="15"/>
  <c r="L86" i="15"/>
  <c r="L8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62" i="15"/>
  <c r="L263" i="15"/>
  <c r="L284" i="15"/>
  <c r="L285" i="15"/>
  <c r="L294" i="15"/>
  <c r="L295" i="15"/>
  <c r="L296" i="15"/>
  <c r="L297" i="15"/>
  <c r="L273" i="15"/>
  <c r="L274" i="15"/>
  <c r="L275" i="15"/>
  <c r="L276" i="15"/>
  <c r="L277" i="15"/>
  <c r="L278" i="15"/>
  <c r="L279" i="15"/>
  <c r="L280" i="15"/>
  <c r="L281" i="15"/>
  <c r="L282" i="15"/>
  <c r="L283" i="15"/>
  <c r="L321" i="15"/>
  <c r="L322" i="15"/>
  <c r="L323" i="15"/>
  <c r="L324" i="15"/>
  <c r="L325" i="15"/>
  <c r="L326" i="15"/>
  <c r="L303" i="15"/>
  <c r="L304" i="15"/>
  <c r="L305" i="15"/>
  <c r="L306" i="15"/>
  <c r="L307" i="15"/>
  <c r="L308" i="15"/>
  <c r="L311" i="15"/>
  <c r="L312" i="15"/>
  <c r="L313" i="15"/>
  <c r="L314" i="15"/>
  <c r="L315" i="15"/>
  <c r="L316" i="15"/>
  <c r="L317" i="15"/>
  <c r="L318" i="15"/>
  <c r="L125" i="15"/>
  <c r="L126" i="15"/>
  <c r="L333" i="15"/>
  <c r="L334" i="15"/>
  <c r="L335" i="15"/>
  <c r="L336" i="15"/>
  <c r="L337" i="15"/>
  <c r="L340" i="15"/>
  <c r="L341" i="15"/>
  <c r="L342" i="15"/>
  <c r="L343" i="15"/>
  <c r="L344" i="15"/>
  <c r="L46" i="15"/>
  <c r="L47" i="15"/>
  <c r="L48" i="15"/>
  <c r="L257" i="15"/>
  <c r="L258" i="15"/>
  <c r="L259" i="15"/>
  <c r="L260" i="15"/>
  <c r="L261" i="15"/>
  <c r="L52" i="15"/>
  <c r="L53" i="15"/>
  <c r="L54" i="15"/>
  <c r="L302" i="15"/>
  <c r="L108" i="15"/>
  <c r="L109" i="15"/>
  <c r="L110" i="15"/>
  <c r="L111" i="15"/>
  <c r="L112" i="15"/>
  <c r="L113" i="15"/>
  <c r="L114" i="15"/>
  <c r="L155" i="15"/>
  <c r="L156" i="15"/>
  <c r="L157" i="15"/>
  <c r="L158" i="15"/>
  <c r="L91" i="15"/>
  <c r="L92" i="15"/>
  <c r="L345" i="15"/>
  <c r="L346" i="15"/>
  <c r="L215" i="15"/>
  <c r="L216" i="15"/>
  <c r="L217" i="15"/>
  <c r="L218" i="15"/>
  <c r="L219" i="15"/>
  <c r="L220" i="15"/>
  <c r="L139" i="15"/>
  <c r="L140" i="15"/>
  <c r="L225" i="15"/>
  <c r="L166" i="15"/>
  <c r="L167" i="15"/>
  <c r="L168" i="15"/>
  <c r="L169" i="15"/>
  <c r="L143" i="15"/>
  <c r="L144" i="15"/>
  <c r="L145" i="15"/>
  <c r="L146" i="15"/>
  <c r="L147" i="15"/>
  <c r="L148" i="15"/>
  <c r="L149" i="15"/>
  <c r="L64" i="15"/>
  <c r="L65" i="15"/>
  <c r="L66" i="15"/>
  <c r="L67" i="15"/>
  <c r="L68" i="15"/>
  <c r="L290" i="15"/>
  <c r="L291" i="15"/>
  <c r="L292" i="15"/>
  <c r="L293" i="15"/>
  <c r="L327" i="15"/>
  <c r="L328" i="15"/>
  <c r="L329" i="15"/>
  <c r="L330" i="15"/>
  <c r="L331" i="15"/>
  <c r="L332" i="15"/>
  <c r="L338" i="15"/>
  <c r="L339" i="15"/>
  <c r="L319" i="15"/>
  <c r="L320" i="15"/>
  <c r="L127" i="15"/>
  <c r="L128" i="15"/>
  <c r="L129" i="15"/>
  <c r="L130" i="15"/>
  <c r="L131" i="15"/>
  <c r="L132" i="15"/>
  <c r="L133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347" i="15"/>
  <c r="L348" i="15"/>
  <c r="L89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194" i="15"/>
  <c r="L195" i="15"/>
  <c r="L196" i="15"/>
  <c r="L197" i="15"/>
  <c r="L198" i="15"/>
  <c r="L264" i="15"/>
  <c r="L265" i="15"/>
  <c r="L266" i="15"/>
  <c r="L267" i="15"/>
  <c r="L268" i="15"/>
  <c r="L269" i="15"/>
  <c r="L270" i="15"/>
  <c r="L271" i="15"/>
  <c r="L272" i="15"/>
  <c r="L55" i="15"/>
  <c r="L56" i="15"/>
  <c r="L57" i="15"/>
  <c r="L58" i="15"/>
  <c r="L59" i="15"/>
  <c r="L60" i="15"/>
  <c r="L61" i="15"/>
  <c r="L62" i="15"/>
  <c r="L63" i="15"/>
  <c r="L2" i="15"/>
  <c r="L3" i="15"/>
  <c r="L4" i="15"/>
  <c r="L5" i="15"/>
  <c r="L6" i="15"/>
  <c r="L7" i="15"/>
  <c r="L8" i="15"/>
  <c r="L9" i="15"/>
  <c r="L10" i="15"/>
  <c r="L11" i="15"/>
  <c r="L12" i="15"/>
  <c r="L13" i="15"/>
  <c r="L349" i="15"/>
  <c r="L350" i="15"/>
  <c r="L351" i="15"/>
  <c r="L352" i="15"/>
  <c r="L201" i="15"/>
  <c r="L202" i="15"/>
  <c r="L203" i="15"/>
  <c r="L199" i="15"/>
  <c r="L200" i="15"/>
  <c r="L286" i="15"/>
  <c r="L287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288" i="15"/>
  <c r="L289" i="15"/>
  <c r="L353" i="15"/>
  <c r="L226" i="15"/>
  <c r="L227" i="15"/>
  <c r="L228" i="15"/>
  <c r="L229" i="15"/>
  <c r="L230" i="15"/>
  <c r="L231" i="15"/>
  <c r="L207" i="15"/>
  <c r="L208" i="15"/>
  <c r="L209" i="15"/>
  <c r="L210" i="15"/>
  <c r="L211" i="15"/>
  <c r="L212" i="15"/>
  <c r="L213" i="15"/>
  <c r="L214" i="15"/>
  <c r="L14" i="15"/>
  <c r="L15" i="15"/>
  <c r="L16" i="15"/>
  <c r="L17" i="15"/>
  <c r="L141" i="15"/>
  <c r="L142" i="15"/>
  <c r="L90" i="15"/>
  <c r="L18" i="15"/>
  <c r="N24" i="14"/>
  <c r="N25" i="14"/>
  <c r="N26" i="14"/>
  <c r="N27" i="14"/>
  <c r="N28" i="14"/>
  <c r="N44" i="14"/>
  <c r="N51" i="14"/>
  <c r="N146" i="14"/>
  <c r="N55" i="14"/>
  <c r="N157" i="14"/>
  <c r="N158" i="14"/>
  <c r="N72" i="14"/>
  <c r="N73" i="14"/>
  <c r="N74" i="14"/>
  <c r="N75" i="14"/>
  <c r="N86" i="14"/>
  <c r="N90" i="14"/>
  <c r="N115" i="14"/>
  <c r="N178" i="14"/>
  <c r="N121" i="14"/>
  <c r="N122" i="14"/>
  <c r="N123" i="14"/>
  <c r="N124" i="14"/>
  <c r="N125" i="14"/>
  <c r="N126" i="14"/>
  <c r="N142" i="14"/>
  <c r="N145" i="14"/>
  <c r="N136" i="14"/>
  <c r="N137" i="14"/>
  <c r="N138" i="14"/>
  <c r="N139" i="14"/>
  <c r="N140" i="14"/>
  <c r="N141" i="14"/>
  <c r="N165" i="14"/>
  <c r="N166" i="14"/>
  <c r="N167" i="14"/>
  <c r="N168" i="14"/>
  <c r="N169" i="14"/>
  <c r="N170" i="14"/>
  <c r="N148" i="14"/>
  <c r="N149" i="14"/>
  <c r="N150" i="14"/>
  <c r="N151" i="14"/>
  <c r="N152" i="14"/>
  <c r="N153" i="14"/>
  <c r="N154" i="14"/>
  <c r="N155" i="14"/>
  <c r="N156" i="14"/>
  <c r="N159" i="14"/>
  <c r="N160" i="14"/>
  <c r="N161" i="14"/>
  <c r="N162" i="14"/>
  <c r="N163" i="14"/>
  <c r="N164" i="14"/>
  <c r="N175" i="14"/>
  <c r="N176" i="14"/>
  <c r="N35" i="14"/>
  <c r="N127" i="14"/>
  <c r="N128" i="14"/>
  <c r="N129" i="14"/>
  <c r="N130" i="14"/>
  <c r="N147" i="14"/>
  <c r="N70" i="14"/>
  <c r="N71" i="14"/>
  <c r="N53" i="14"/>
  <c r="N54" i="14"/>
  <c r="N113" i="14"/>
  <c r="N114" i="14"/>
  <c r="N80" i="14"/>
  <c r="N116" i="14"/>
  <c r="N87" i="14"/>
  <c r="N88" i="14"/>
  <c r="N89" i="14"/>
  <c r="N84" i="14"/>
  <c r="N85" i="14"/>
  <c r="N42" i="14"/>
  <c r="N43" i="14"/>
  <c r="N171" i="14"/>
  <c r="N172" i="14"/>
  <c r="N173" i="14"/>
  <c r="N174" i="14"/>
  <c r="N76" i="14"/>
  <c r="N77" i="14"/>
  <c r="N78" i="14"/>
  <c r="N79" i="14"/>
  <c r="N91" i="14"/>
  <c r="N92" i="14"/>
  <c r="N93" i="14"/>
  <c r="N94" i="14"/>
  <c r="N95" i="14"/>
  <c r="N96" i="14"/>
  <c r="N52" i="14"/>
  <c r="N29" i="14"/>
  <c r="N30" i="14"/>
  <c r="N31" i="14"/>
  <c r="N32" i="14"/>
  <c r="N33" i="14"/>
  <c r="N34" i="14"/>
  <c r="N45" i="14"/>
  <c r="N46" i="14"/>
  <c r="N47" i="14"/>
  <c r="N48" i="14"/>
  <c r="N49" i="14"/>
  <c r="N50" i="14"/>
  <c r="N97" i="14"/>
  <c r="N98" i="14"/>
  <c r="N131" i="14"/>
  <c r="N132" i="14"/>
  <c r="N133" i="14"/>
  <c r="N134" i="14"/>
  <c r="N135" i="14"/>
  <c r="N36" i="14"/>
  <c r="N37" i="14"/>
  <c r="N38" i="14"/>
  <c r="N39" i="14"/>
  <c r="N40" i="14"/>
  <c r="N41" i="14"/>
  <c r="N2" i="14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7" i="14"/>
  <c r="N99" i="14"/>
  <c r="N100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143" i="14"/>
  <c r="N144" i="14"/>
  <c r="N117" i="14"/>
  <c r="N118" i="14"/>
  <c r="N119" i="14"/>
  <c r="N12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7" i="14"/>
  <c r="N18" i="14"/>
  <c r="N19" i="14"/>
  <c r="N20" i="14"/>
  <c r="N21" i="14"/>
  <c r="N22" i="14"/>
  <c r="N81" i="14"/>
  <c r="N82" i="14"/>
  <c r="N83" i="14"/>
  <c r="N23" i="14"/>
  <c r="M94" i="2"/>
  <c r="P94" i="2" s="1"/>
  <c r="N94" i="2"/>
  <c r="O94" i="2"/>
  <c r="M95" i="2"/>
  <c r="P95" i="2" s="1"/>
  <c r="N95" i="2"/>
  <c r="O95" i="2"/>
  <c r="M96" i="2"/>
  <c r="P96" i="2" s="1"/>
  <c r="N96" i="2"/>
  <c r="O96" i="2"/>
  <c r="M97" i="2"/>
  <c r="P97" i="2" s="1"/>
  <c r="N97" i="2"/>
  <c r="O97" i="2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39" i="13"/>
  <c r="P140" i="13"/>
  <c r="P141" i="13"/>
  <c r="P142" i="13"/>
  <c r="P143" i="13"/>
  <c r="P144" i="13"/>
  <c r="P145" i="13"/>
  <c r="P146" i="13"/>
  <c r="P147" i="13"/>
  <c r="P148" i="13"/>
  <c r="P149" i="13"/>
  <c r="P150" i="13"/>
  <c r="P151" i="13"/>
  <c r="P152" i="13"/>
  <c r="P153" i="13"/>
  <c r="P154" i="13"/>
  <c r="P155" i="13"/>
  <c r="P156" i="13"/>
  <c r="P157" i="13"/>
  <c r="P158" i="13"/>
  <c r="P159" i="13"/>
  <c r="P160" i="13"/>
  <c r="P161" i="13"/>
  <c r="P162" i="13"/>
  <c r="P163" i="13"/>
  <c r="P164" i="13"/>
  <c r="P165" i="13"/>
  <c r="P166" i="13"/>
  <c r="P167" i="13"/>
  <c r="P168" i="13"/>
  <c r="P169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8" i="13"/>
  <c r="P189" i="13"/>
  <c r="P190" i="13"/>
  <c r="P191" i="13"/>
  <c r="P192" i="13"/>
  <c r="P193" i="13"/>
  <c r="P194" i="13"/>
  <c r="P195" i="13"/>
  <c r="P196" i="13"/>
  <c r="P197" i="13"/>
  <c r="P198" i="13"/>
  <c r="P199" i="13"/>
  <c r="P200" i="13"/>
  <c r="P201" i="13"/>
  <c r="P202" i="13"/>
  <c r="P203" i="13"/>
  <c r="P204" i="13"/>
  <c r="P205" i="13"/>
  <c r="P206" i="13"/>
  <c r="P207" i="13"/>
  <c r="P208" i="13"/>
  <c r="P209" i="13"/>
  <c r="P210" i="13"/>
  <c r="P211" i="13"/>
  <c r="P212" i="13"/>
  <c r="P213" i="13"/>
  <c r="P214" i="13"/>
  <c r="P215" i="13"/>
  <c r="P216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P231" i="13"/>
  <c r="P232" i="13"/>
  <c r="P233" i="13"/>
  <c r="P234" i="13"/>
  <c r="P235" i="13"/>
  <c r="P236" i="13"/>
  <c r="P237" i="13"/>
  <c r="P238" i="13"/>
  <c r="P239" i="13"/>
  <c r="P240" i="13"/>
  <c r="P241" i="13"/>
  <c r="P242" i="13"/>
  <c r="P243" i="13"/>
  <c r="P244" i="13"/>
  <c r="P245" i="13"/>
  <c r="P246" i="13"/>
  <c r="P247" i="13"/>
  <c r="P248" i="13"/>
  <c r="P249" i="13"/>
  <c r="P250" i="13"/>
  <c r="P251" i="13"/>
  <c r="P252" i="13"/>
  <c r="P253" i="13"/>
  <c r="P254" i="13"/>
  <c r="P255" i="13"/>
  <c r="P256" i="13"/>
  <c r="P257" i="13"/>
  <c r="P258" i="13"/>
  <c r="P259" i="13"/>
  <c r="P260" i="13"/>
  <c r="P261" i="13"/>
  <c r="P262" i="13"/>
  <c r="P263" i="13"/>
  <c r="P264" i="13"/>
  <c r="P265" i="13"/>
  <c r="P266" i="13"/>
  <c r="P267" i="13"/>
  <c r="P268" i="13"/>
  <c r="P269" i="13"/>
  <c r="P270" i="13"/>
  <c r="P271" i="13"/>
  <c r="P272" i="13"/>
  <c r="P273" i="13"/>
  <c r="P274" i="13"/>
  <c r="P275" i="13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P290" i="13"/>
  <c r="P291" i="13"/>
  <c r="P292" i="13"/>
  <c r="P293" i="13"/>
  <c r="P294" i="13"/>
  <c r="P295" i="13"/>
  <c r="P296" i="13"/>
  <c r="P297" i="13"/>
  <c r="P298" i="13"/>
  <c r="P299" i="13"/>
  <c r="P300" i="13"/>
  <c r="P301" i="13"/>
  <c r="P302" i="13"/>
  <c r="P303" i="13"/>
  <c r="P304" i="13"/>
  <c r="P305" i="13"/>
  <c r="P306" i="13"/>
  <c r="P307" i="13"/>
  <c r="P308" i="13"/>
  <c r="P309" i="13"/>
  <c r="P310" i="13"/>
  <c r="P311" i="13"/>
  <c r="P312" i="13"/>
  <c r="P313" i="13"/>
  <c r="P314" i="13"/>
  <c r="P315" i="13"/>
  <c r="P316" i="13"/>
  <c r="P317" i="13"/>
  <c r="P318" i="13"/>
  <c r="P319" i="13"/>
  <c r="P320" i="13"/>
  <c r="P321" i="13"/>
  <c r="P322" i="13"/>
  <c r="P323" i="13"/>
  <c r="P324" i="13"/>
  <c r="P325" i="13"/>
  <c r="P326" i="13"/>
  <c r="P327" i="13"/>
  <c r="P328" i="13"/>
  <c r="P329" i="13"/>
  <c r="P330" i="13"/>
  <c r="P331" i="13"/>
  <c r="P332" i="13"/>
  <c r="P333" i="13"/>
  <c r="P334" i="13"/>
  <c r="P335" i="13"/>
  <c r="P336" i="13"/>
  <c r="P337" i="13"/>
  <c r="P338" i="13"/>
  <c r="P339" i="13"/>
  <c r="P340" i="13"/>
  <c r="P341" i="13"/>
  <c r="P342" i="13"/>
  <c r="P343" i="13"/>
  <c r="P344" i="13"/>
  <c r="P345" i="13"/>
  <c r="P346" i="13"/>
  <c r="P347" i="13"/>
  <c r="P348" i="13"/>
  <c r="P349" i="13"/>
  <c r="P350" i="13"/>
  <c r="P351" i="13"/>
  <c r="P352" i="13"/>
  <c r="P353" i="13"/>
  <c r="P354" i="13"/>
  <c r="P355" i="13"/>
  <c r="P356" i="13"/>
  <c r="P357" i="13"/>
  <c r="P358" i="13"/>
  <c r="P359" i="13"/>
  <c r="P360" i="13"/>
  <c r="P361" i="13"/>
  <c r="P362" i="13"/>
  <c r="P363" i="13"/>
  <c r="P364" i="13"/>
  <c r="P365" i="13"/>
  <c r="P366" i="13"/>
  <c r="P367" i="13"/>
  <c r="P368" i="13"/>
  <c r="P369" i="13"/>
  <c r="P370" i="13"/>
  <c r="P371" i="13"/>
  <c r="P372" i="13"/>
  <c r="P373" i="13"/>
  <c r="P374" i="13"/>
  <c r="P375" i="13"/>
  <c r="P376" i="13"/>
  <c r="P377" i="13"/>
  <c r="P378" i="13"/>
  <c r="P379" i="13"/>
  <c r="P380" i="13"/>
  <c r="P381" i="13"/>
  <c r="P382" i="13"/>
  <c r="P383" i="13"/>
  <c r="P384" i="13"/>
  <c r="P385" i="13"/>
  <c r="P386" i="13"/>
  <c r="P387" i="13"/>
  <c r="P388" i="13"/>
  <c r="P389" i="13"/>
  <c r="P390" i="13"/>
  <c r="P391" i="13"/>
  <c r="P392" i="13"/>
  <c r="P393" i="13"/>
  <c r="P394" i="13"/>
  <c r="P395" i="13"/>
  <c r="P396" i="13"/>
  <c r="P397" i="13"/>
  <c r="P398" i="13"/>
  <c r="P399" i="13"/>
  <c r="P400" i="13"/>
  <c r="P401" i="13"/>
  <c r="P402" i="13"/>
  <c r="P403" i="13"/>
  <c r="P404" i="13"/>
  <c r="P405" i="13"/>
  <c r="P406" i="13"/>
  <c r="P407" i="13"/>
  <c r="P408" i="13"/>
  <c r="P409" i="13"/>
  <c r="P410" i="13"/>
  <c r="P411" i="13"/>
  <c r="P412" i="13"/>
  <c r="P413" i="13"/>
  <c r="P414" i="13"/>
  <c r="P415" i="13"/>
  <c r="P416" i="13"/>
  <c r="P417" i="13"/>
  <c r="P418" i="13"/>
  <c r="P419" i="13"/>
  <c r="P420" i="13"/>
  <c r="P421" i="13"/>
  <c r="P422" i="13"/>
  <c r="P423" i="13"/>
  <c r="P424" i="13"/>
  <c r="P425" i="13"/>
  <c r="P426" i="13"/>
  <c r="P427" i="13"/>
  <c r="P428" i="13"/>
  <c r="P429" i="13"/>
  <c r="P430" i="13"/>
  <c r="P431" i="13"/>
  <c r="P432" i="13"/>
  <c r="P433" i="13"/>
  <c r="P434" i="13"/>
  <c r="P435" i="13"/>
  <c r="P436" i="13"/>
  <c r="P437" i="13"/>
  <c r="P438" i="13"/>
  <c r="P439" i="13"/>
  <c r="P440" i="13"/>
  <c r="P441" i="13"/>
  <c r="P442" i="13"/>
  <c r="P443" i="13"/>
  <c r="P444" i="13"/>
  <c r="P445" i="13"/>
  <c r="P446" i="13"/>
  <c r="P447" i="13"/>
  <c r="P448" i="13"/>
  <c r="P449" i="13"/>
  <c r="P450" i="13"/>
  <c r="P2" i="13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M51" i="2"/>
  <c r="N51" i="2"/>
  <c r="O51" i="2"/>
  <c r="M52" i="2"/>
  <c r="N52" i="2"/>
  <c r="O52" i="2"/>
  <c r="M53" i="2"/>
  <c r="N53" i="2"/>
  <c r="O53" i="2"/>
  <c r="M54" i="2"/>
  <c r="N54" i="2"/>
  <c r="O54" i="2"/>
  <c r="M55" i="2"/>
  <c r="N55" i="2"/>
  <c r="O55" i="2"/>
  <c r="M56" i="2"/>
  <c r="N56" i="2"/>
  <c r="O56" i="2"/>
  <c r="M57" i="2"/>
  <c r="N57" i="2"/>
  <c r="O57" i="2"/>
  <c r="M58" i="2"/>
  <c r="N58" i="2"/>
  <c r="O58" i="2"/>
  <c r="M59" i="2"/>
  <c r="N59" i="2"/>
  <c r="O59" i="2"/>
  <c r="M60" i="2"/>
  <c r="N60" i="2"/>
  <c r="O60" i="2"/>
  <c r="M61" i="2"/>
  <c r="N61" i="2"/>
  <c r="O61" i="2"/>
  <c r="M62" i="2"/>
  <c r="N62" i="2"/>
  <c r="O62" i="2"/>
  <c r="M63" i="2"/>
  <c r="N63" i="2"/>
  <c r="O63" i="2"/>
  <c r="M64" i="2"/>
  <c r="N64" i="2"/>
  <c r="O64" i="2"/>
  <c r="M65" i="2"/>
  <c r="N65" i="2"/>
  <c r="O65" i="2"/>
  <c r="M66" i="2"/>
  <c r="N66" i="2"/>
  <c r="O66" i="2"/>
  <c r="M67" i="2"/>
  <c r="N67" i="2"/>
  <c r="O67" i="2"/>
  <c r="M68" i="2"/>
  <c r="N68" i="2"/>
  <c r="O68" i="2"/>
  <c r="M69" i="2"/>
  <c r="N69" i="2"/>
  <c r="O69" i="2"/>
  <c r="M70" i="2"/>
  <c r="N70" i="2"/>
  <c r="O70" i="2"/>
  <c r="M71" i="2"/>
  <c r="N71" i="2"/>
  <c r="O71" i="2"/>
  <c r="M72" i="2"/>
  <c r="N72" i="2"/>
  <c r="O72" i="2"/>
  <c r="M73" i="2"/>
  <c r="N73" i="2"/>
  <c r="O73" i="2"/>
  <c r="M74" i="2"/>
  <c r="N74" i="2"/>
  <c r="O74" i="2"/>
  <c r="M75" i="2"/>
  <c r="N75" i="2"/>
  <c r="O75" i="2"/>
  <c r="M76" i="2"/>
  <c r="N76" i="2"/>
  <c r="O76" i="2"/>
  <c r="M77" i="2"/>
  <c r="N77" i="2"/>
  <c r="O77" i="2"/>
  <c r="M78" i="2"/>
  <c r="N78" i="2"/>
  <c r="O78" i="2"/>
  <c r="M79" i="2"/>
  <c r="N79" i="2"/>
  <c r="O79" i="2"/>
  <c r="M80" i="2"/>
  <c r="N80" i="2"/>
  <c r="O80" i="2"/>
  <c r="M81" i="2"/>
  <c r="N81" i="2"/>
  <c r="O81" i="2"/>
  <c r="M82" i="2"/>
  <c r="N82" i="2"/>
  <c r="O82" i="2"/>
  <c r="M83" i="2"/>
  <c r="N83" i="2"/>
  <c r="O83" i="2"/>
  <c r="M84" i="2"/>
  <c r="N84" i="2"/>
  <c r="O84" i="2"/>
  <c r="M85" i="2"/>
  <c r="N85" i="2"/>
  <c r="O85" i="2"/>
  <c r="M86" i="2"/>
  <c r="N86" i="2"/>
  <c r="O86" i="2"/>
  <c r="M87" i="2"/>
  <c r="N87" i="2"/>
  <c r="O87" i="2"/>
  <c r="M88" i="2"/>
  <c r="N88" i="2"/>
  <c r="O88" i="2"/>
  <c r="M89" i="2"/>
  <c r="N89" i="2"/>
  <c r="O89" i="2"/>
  <c r="M90" i="2"/>
  <c r="N90" i="2"/>
  <c r="O90" i="2"/>
  <c r="M91" i="2"/>
  <c r="N91" i="2"/>
  <c r="O91" i="2"/>
  <c r="M92" i="2"/>
  <c r="N92" i="2"/>
  <c r="O92" i="2"/>
  <c r="M93" i="2"/>
  <c r="N93" i="2"/>
  <c r="O93" i="2"/>
  <c r="O4" i="2"/>
  <c r="N4" i="2"/>
  <c r="M4" i="2"/>
  <c r="P90" i="2" l="1"/>
  <c r="P10" i="2"/>
  <c r="P8" i="2"/>
  <c r="P13" i="2"/>
  <c r="P88" i="2"/>
  <c r="P74" i="2"/>
  <c r="P70" i="2"/>
  <c r="P56" i="2"/>
  <c r="P54" i="2"/>
  <c r="P52" i="2"/>
  <c r="P48" i="2"/>
  <c r="P44" i="2"/>
  <c r="P38" i="2"/>
  <c r="P34" i="2"/>
  <c r="P30" i="2"/>
  <c r="P26" i="2"/>
  <c r="P93" i="2"/>
  <c r="P16" i="2"/>
  <c r="P22" i="2"/>
  <c r="P58" i="2"/>
  <c r="P82" i="2"/>
  <c r="P62" i="2"/>
  <c r="P68" i="2"/>
  <c r="P65" i="2"/>
  <c r="P84" i="2"/>
  <c r="P66" i="2"/>
  <c r="P61" i="2"/>
  <c r="P49" i="2"/>
  <c r="P46" i="2"/>
  <c r="P5" i="2"/>
  <c r="P85" i="2"/>
  <c r="P80" i="2"/>
  <c r="P76" i="2"/>
  <c r="P72" i="2"/>
  <c r="P50" i="2"/>
  <c r="P45" i="2"/>
  <c r="P40" i="2"/>
  <c r="P36" i="2"/>
  <c r="P24" i="2"/>
  <c r="P20" i="2"/>
  <c r="P6" i="2"/>
  <c r="P86" i="2"/>
  <c r="P81" i="2"/>
  <c r="P77" i="2"/>
  <c r="P73" i="2"/>
  <c r="P41" i="2"/>
  <c r="P29" i="2"/>
  <c r="P25" i="2"/>
  <c r="P21" i="2"/>
  <c r="P17" i="2"/>
  <c r="P12" i="2"/>
  <c r="P92" i="2"/>
  <c r="P78" i="2"/>
  <c r="P64" i="2"/>
  <c r="P60" i="2"/>
  <c r="P42" i="2"/>
  <c r="P28" i="2"/>
  <c r="P23" i="2"/>
  <c r="P18" i="2"/>
  <c r="P14" i="2"/>
  <c r="P4" i="2"/>
  <c r="P53" i="2"/>
  <c r="P35" i="2"/>
  <c r="P59" i="2"/>
  <c r="P89" i="2"/>
  <c r="P57" i="2"/>
  <c r="P7" i="2"/>
  <c r="P32" i="2"/>
  <c r="P71" i="2"/>
  <c r="P39" i="2"/>
  <c r="P11" i="2"/>
  <c r="P63" i="2"/>
  <c r="P75" i="2"/>
  <c r="P43" i="2"/>
  <c r="P55" i="2"/>
  <c r="P67" i="2"/>
  <c r="P33" i="2"/>
  <c r="P15" i="2"/>
  <c r="P27" i="2"/>
  <c r="P91" i="2"/>
  <c r="P31" i="2"/>
  <c r="P79" i="2"/>
  <c r="P47" i="2"/>
  <c r="P87" i="2"/>
  <c r="P69" i="2"/>
  <c r="P37" i="2"/>
  <c r="P19" i="2"/>
  <c r="P83" i="2"/>
  <c r="P51" i="2"/>
  <c r="P9" i="2"/>
  <c r="M2" i="10" l="1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7" i="7"/>
  <c r="M17" i="7"/>
  <c r="M52" i="7"/>
  <c r="M24" i="7"/>
  <c r="M29" i="7"/>
  <c r="M32" i="7"/>
  <c r="M33" i="7"/>
  <c r="M40" i="7"/>
  <c r="M38" i="7"/>
  <c r="M42" i="7"/>
  <c r="M43" i="7"/>
  <c r="M44" i="7"/>
  <c r="M51" i="7"/>
  <c r="M58" i="7"/>
  <c r="M59" i="7"/>
  <c r="M53" i="7"/>
  <c r="M54" i="7"/>
  <c r="M55" i="7"/>
  <c r="M56" i="7"/>
  <c r="M57" i="7"/>
  <c r="M62" i="7"/>
  <c r="M63" i="7"/>
  <c r="M45" i="7"/>
  <c r="M46" i="7"/>
  <c r="M47" i="7"/>
  <c r="M48" i="7"/>
  <c r="M23" i="7"/>
  <c r="M34" i="7"/>
  <c r="M30" i="7"/>
  <c r="M31" i="7"/>
  <c r="M15" i="7"/>
  <c r="M16" i="7"/>
  <c r="M60" i="7"/>
  <c r="M61" i="7"/>
  <c r="M28" i="7"/>
  <c r="M35" i="7"/>
  <c r="M36" i="7"/>
  <c r="M8" i="7"/>
  <c r="M9" i="7"/>
  <c r="M10" i="7"/>
  <c r="M11" i="7"/>
  <c r="M18" i="7"/>
  <c r="M19" i="7"/>
  <c r="M20" i="7"/>
  <c r="M21" i="7"/>
  <c r="M22" i="7"/>
  <c r="M49" i="7"/>
  <c r="M50" i="7"/>
  <c r="M12" i="7"/>
  <c r="M13" i="7"/>
  <c r="M14" i="7"/>
  <c r="M2" i="7"/>
  <c r="M3" i="7"/>
  <c r="M4" i="7"/>
  <c r="M5" i="7"/>
  <c r="M37" i="7"/>
  <c r="M25" i="7"/>
  <c r="M26" i="7"/>
  <c r="M27" i="7"/>
  <c r="M6" i="7"/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2" i="4"/>
</calcChain>
</file>

<file path=xl/sharedStrings.xml><?xml version="1.0" encoding="utf-8"?>
<sst xmlns="http://schemas.openxmlformats.org/spreadsheetml/2006/main" count="10172" uniqueCount="406">
  <si>
    <t>ID</t>
  </si>
  <si>
    <t>Selskap</t>
  </si>
  <si>
    <t>År</t>
  </si>
  <si>
    <t>Virksomhet</t>
  </si>
  <si>
    <t>Anlegg</t>
  </si>
  <si>
    <t>Spenning</t>
  </si>
  <si>
    <t>Mastetype</t>
  </si>
  <si>
    <t>Type</t>
  </si>
  <si>
    <t>System</t>
  </si>
  <si>
    <t>Tverrsnitt</t>
  </si>
  <si>
    <t>AntLiner</t>
  </si>
  <si>
    <t>Totalkost</t>
  </si>
  <si>
    <t>Eierandel</t>
  </si>
  <si>
    <t>Driftsandel</t>
  </si>
  <si>
    <t>SumAvTrase</t>
  </si>
  <si>
    <t>Alta Kraftlag AL</t>
  </si>
  <si>
    <t>Regional</t>
  </si>
  <si>
    <t>Luftlinje</t>
  </si>
  <si>
    <t>132</t>
  </si>
  <si>
    <t>Tre</t>
  </si>
  <si>
    <t>FeAl</t>
  </si>
  <si>
    <t>Simplex</t>
  </si>
  <si>
    <t>150</t>
  </si>
  <si>
    <t>Enkel</t>
  </si>
  <si>
    <t>66</t>
  </si>
  <si>
    <t>70</t>
  </si>
  <si>
    <t>95</t>
  </si>
  <si>
    <t>Andøy Energi AS</t>
  </si>
  <si>
    <t>Stål</t>
  </si>
  <si>
    <t>253</t>
  </si>
  <si>
    <t>Arendals Fossekompani ASA</t>
  </si>
  <si>
    <t>185</t>
  </si>
  <si>
    <t>Askøy Energi AS</t>
  </si>
  <si>
    <t>120</t>
  </si>
  <si>
    <t>Dobbel</t>
  </si>
  <si>
    <t>Ballangen Energi AS</t>
  </si>
  <si>
    <t>Eidefoss AS</t>
  </si>
  <si>
    <t>240</t>
  </si>
  <si>
    <t>Sunnfjord Energi AS</t>
  </si>
  <si>
    <t>24</t>
  </si>
  <si>
    <t>Hadeland Energinett AS</t>
  </si>
  <si>
    <t>Trollfjord Kraft AS</t>
  </si>
  <si>
    <t>Hammerfest Energi Nett AS</t>
  </si>
  <si>
    <t>HelgelandsKraft AS</t>
  </si>
  <si>
    <t>Duplex</t>
  </si>
  <si>
    <t>329</t>
  </si>
  <si>
    <t>Istad Nett AS</t>
  </si>
  <si>
    <t>Kragerø Energi AS</t>
  </si>
  <si>
    <t>Luostejok Kraftlag AL</t>
  </si>
  <si>
    <t>Lærdal Energi</t>
  </si>
  <si>
    <t>Nord-Salten Kraftlag AL</t>
  </si>
  <si>
    <t>Ymber AS</t>
  </si>
  <si>
    <t>Nordkyn Kraftlag AL</t>
  </si>
  <si>
    <t>Odda Energi AS</t>
  </si>
  <si>
    <t>Sentral</t>
  </si>
  <si>
    <t>Evenes Kraftforsyning AS</t>
  </si>
  <si>
    <t>Opplandskraft DA</t>
  </si>
  <si>
    <t>300</t>
  </si>
  <si>
    <t>380</t>
  </si>
  <si>
    <t>Rauland Kraftforsyningslag</t>
  </si>
  <si>
    <t>Repvåg Kraftlag AL</t>
  </si>
  <si>
    <t>Norsk Hydro Produksjon AS</t>
  </si>
  <si>
    <t>481</t>
  </si>
  <si>
    <t>Selbu Energiverk AS</t>
  </si>
  <si>
    <t>Sognekraft AS</t>
  </si>
  <si>
    <t>Suldal Elverk</t>
  </si>
  <si>
    <t>SKL Nett AS</t>
  </si>
  <si>
    <t>TrønderEnergi Nett AS</t>
  </si>
  <si>
    <t>Tafjord Kraftnett AS</t>
  </si>
  <si>
    <t>25</t>
  </si>
  <si>
    <t>50</t>
  </si>
  <si>
    <t>Troms Kraft Nett AS</t>
  </si>
  <si>
    <t>16</t>
  </si>
  <si>
    <t>Hardanger Energi AS</t>
  </si>
  <si>
    <t>Varanger Kraftnett AS</t>
  </si>
  <si>
    <t>Vest-Telemark Kraftlag AS</t>
  </si>
  <si>
    <t>Dalane Energi IKS</t>
  </si>
  <si>
    <t>SFE Nett AS</t>
  </si>
  <si>
    <t>Driva Kraftverk DA</t>
  </si>
  <si>
    <t>Svorka Energi AS</t>
  </si>
  <si>
    <t>Hallingdal Kraftnett AS</t>
  </si>
  <si>
    <t>Ustekveikja Kraftverk DA</t>
  </si>
  <si>
    <t>Kraftverkene i Orkla DA</t>
  </si>
  <si>
    <t>Gudbrandsdal Energi AS</t>
  </si>
  <si>
    <t>Nordmøre Energiverk AS</t>
  </si>
  <si>
    <t>Statnett SF</t>
  </si>
  <si>
    <t>Hemsedal Energi KF</t>
  </si>
  <si>
    <t>Lofotkraft AS</t>
  </si>
  <si>
    <t>Hålogaland Kraft AS</t>
  </si>
  <si>
    <t>E-CO Energi AS</t>
  </si>
  <si>
    <t>Tussa Nett AS</t>
  </si>
  <si>
    <t>Vesterålskraft Nett AS</t>
  </si>
  <si>
    <t>TrønderEnergi Kraft AS</t>
  </si>
  <si>
    <t>Haugaland Kraft AS</t>
  </si>
  <si>
    <t>Lyse Nett AS</t>
  </si>
  <si>
    <t>Fortum Distribution AS</t>
  </si>
  <si>
    <t>BKK Nett AS</t>
  </si>
  <si>
    <t>Eidsiva Energi Nett AS</t>
  </si>
  <si>
    <t>Midt Nett Buskerud AS</t>
  </si>
  <si>
    <t>Skagerak Nett AS</t>
  </si>
  <si>
    <t>EB Nett AS</t>
  </si>
  <si>
    <t>Agder Energi Nett AS</t>
  </si>
  <si>
    <t>Voss Energi AS</t>
  </si>
  <si>
    <t>Narvik Energinett AS</t>
  </si>
  <si>
    <t>Stange Energi Nett AS</t>
  </si>
  <si>
    <t>Hafslund Nett AS</t>
  </si>
  <si>
    <t>NTE Nett AS</t>
  </si>
  <si>
    <t>Nordlandsnett AS</t>
  </si>
  <si>
    <t>Mo Industrpark AS</t>
  </si>
  <si>
    <t>Aktieselskabet Saudefaldene</t>
  </si>
  <si>
    <t>Herøya Nett AS</t>
  </si>
  <si>
    <t>Lyse Sentralnett AS</t>
  </si>
  <si>
    <t>Vekt</t>
  </si>
  <si>
    <t>Vektet luft</t>
  </si>
  <si>
    <t>Jordkabel</t>
  </si>
  <si>
    <t>12</t>
  </si>
  <si>
    <t>PEX - TXSE</t>
  </si>
  <si>
    <t>3*1</t>
  </si>
  <si>
    <t>630</t>
  </si>
  <si>
    <t>TSLE -AQ PEX - 1000 A</t>
  </si>
  <si>
    <t>1200</t>
  </si>
  <si>
    <t>TSLE -AQ PEX - 500 A</t>
  </si>
  <si>
    <t>400</t>
  </si>
  <si>
    <t>TSLE -AQ PEX - 750 A</t>
  </si>
  <si>
    <t>5</t>
  </si>
  <si>
    <t>OKDE-A Olje - 1000 A</t>
  </si>
  <si>
    <t>1600</t>
  </si>
  <si>
    <t>1*3</t>
  </si>
  <si>
    <t>Etne Elektrisitetslag</t>
  </si>
  <si>
    <t>TSLE -AQ PEX - 2000 A</t>
  </si>
  <si>
    <t>6*1</t>
  </si>
  <si>
    <t>OKDE-A Olje - 750 A</t>
  </si>
  <si>
    <t>800</t>
  </si>
  <si>
    <t>420</t>
  </si>
  <si>
    <t>OKDE-A Olje - 2000 A</t>
  </si>
  <si>
    <t>2000</t>
  </si>
  <si>
    <t>Jæren Everk Komm. f. i Hå</t>
  </si>
  <si>
    <t>Notodden Energi AS</t>
  </si>
  <si>
    <t>Statkraft Energi AS</t>
  </si>
  <si>
    <t>OKDE-A Olje - 500 A</t>
  </si>
  <si>
    <t>Stranda Energiverk AS</t>
  </si>
  <si>
    <t>Vektet jord</t>
  </si>
  <si>
    <t>Sjøkabel</t>
  </si>
  <si>
    <t>Cu</t>
  </si>
  <si>
    <t>1000</t>
  </si>
  <si>
    <t>vektet sjø</t>
  </si>
  <si>
    <t>Avgang</t>
  </si>
  <si>
    <t>1-bryter</t>
  </si>
  <si>
    <t>2-bryter</t>
  </si>
  <si>
    <t>Drangedal Everk KF</t>
  </si>
  <si>
    <t>Fjelberg Kraftlag</t>
  </si>
  <si>
    <t>Gassco AS</t>
  </si>
  <si>
    <t>Kvænangen Kraftverk AS</t>
  </si>
  <si>
    <t>Lyse Produksjon AS</t>
  </si>
  <si>
    <t>Meløy Energi AS</t>
  </si>
  <si>
    <t>Midt-Telemark Energi AS</t>
  </si>
  <si>
    <t>Nord-Østerdal Kraftlag AL</t>
  </si>
  <si>
    <t>Porsa Kraftlag AS</t>
  </si>
  <si>
    <t>Rauma Energi AS</t>
  </si>
  <si>
    <t>Røros Elektrisitetsverk AS</t>
  </si>
  <si>
    <t>Sira-Kvina kraftselskap</t>
  </si>
  <si>
    <t>Statoil ASA</t>
  </si>
  <si>
    <t>Tinfos AS</t>
  </si>
  <si>
    <t>Vinstra Kraftselskap DA</t>
  </si>
  <si>
    <t>Vokks Nett AS</t>
  </si>
  <si>
    <t>Yara Norge AS</t>
  </si>
  <si>
    <t>Antall</t>
  </si>
  <si>
    <t>Vektet verdi</t>
  </si>
  <si>
    <t>Distribusjon</t>
  </si>
  <si>
    <t>Aurland Energiverk AS</t>
  </si>
  <si>
    <t>Bindal Kraftlag AL</t>
  </si>
  <si>
    <t>Elkem Bjølvefossen AS</t>
  </si>
  <si>
    <t>Elverum Nett AS</t>
  </si>
  <si>
    <t>Energi 1 Follo-Røyken as</t>
  </si>
  <si>
    <t>Finnås Kraftlag</t>
  </si>
  <si>
    <t>Flesberg Elektrisitetsverk</t>
  </si>
  <si>
    <t>Forsand Elverk KF</t>
  </si>
  <si>
    <t>Fredrikstad Energi Nett AS</t>
  </si>
  <si>
    <t>Fusa Kraftlag</t>
  </si>
  <si>
    <t>Hjartdal Elverk AS</t>
  </si>
  <si>
    <t>Hydro Aluminium AS</t>
  </si>
  <si>
    <t>Klepp Energi AS</t>
  </si>
  <si>
    <t>Kvam Kraftverk AS</t>
  </si>
  <si>
    <t>Kvikne-Rennebu Kraftlag AL</t>
  </si>
  <si>
    <t>Kvinnherad Energi AS</t>
  </si>
  <si>
    <t>Luster Energiverk AS</t>
  </si>
  <si>
    <t>Rakkestad Energiverk AS</t>
  </si>
  <si>
    <t>Ringeriks-Kraft Nett AS</t>
  </si>
  <si>
    <t>Skjåk Energi</t>
  </si>
  <si>
    <t>Stryn Energi AS</t>
  </si>
  <si>
    <t>Sunndal Energi KF</t>
  </si>
  <si>
    <t>Sykkylven Energi AS</t>
  </si>
  <si>
    <t>Sør-Aurdal Energi BA</t>
  </si>
  <si>
    <t>Tinn Energi AS</t>
  </si>
  <si>
    <t>Trøgstad Elverk AS</t>
  </si>
  <si>
    <t>Tydal Kommunale Energiverk KF</t>
  </si>
  <si>
    <t>Tysnes Kraftlag PL</t>
  </si>
  <si>
    <t>Valdres Energiverk AS</t>
  </si>
  <si>
    <t>Årdal Energi KF</t>
  </si>
  <si>
    <t>SumAvYtelse</t>
  </si>
  <si>
    <t>Transformator</t>
  </si>
  <si>
    <t>Kraft</t>
  </si>
  <si>
    <t>Vekt trafo</t>
  </si>
  <si>
    <t>Vekt ytelse</t>
  </si>
  <si>
    <t>Tot vekt</t>
  </si>
  <si>
    <t>Kompensering</t>
  </si>
  <si>
    <t>Kondensatorbatteri</t>
  </si>
  <si>
    <t>Shuntkond.batteri</t>
  </si>
  <si>
    <t>Shuntreaktor</t>
  </si>
  <si>
    <t>1,0</t>
  </si>
  <si>
    <t>Vekt (kun ytelse)</t>
  </si>
  <si>
    <t>distribusjon</t>
  </si>
  <si>
    <t>Til</t>
  </si>
  <si>
    <t>Luftfart</t>
  </si>
  <si>
    <t>ID_luftmerk</t>
  </si>
  <si>
    <t>Belysning</t>
  </si>
  <si>
    <t>Antallhinder</t>
  </si>
  <si>
    <t>Avgr. Konstali</t>
  </si>
  <si>
    <t>225</t>
  </si>
  <si>
    <t>Fjære</t>
  </si>
  <si>
    <t>151</t>
  </si>
  <si>
    <t>Holt</t>
  </si>
  <si>
    <t>152</t>
  </si>
  <si>
    <t>Kristiansand</t>
  </si>
  <si>
    <t>140</t>
  </si>
  <si>
    <t>Leivoll</t>
  </si>
  <si>
    <t>141</t>
  </si>
  <si>
    <t>Lista Vindpark</t>
  </si>
  <si>
    <t>222, 223</t>
  </si>
  <si>
    <t>Lyngdal</t>
  </si>
  <si>
    <t>143, 220</t>
  </si>
  <si>
    <t>Ramslandsvågen</t>
  </si>
  <si>
    <t>113</t>
  </si>
  <si>
    <t>Vanse</t>
  </si>
  <si>
    <t>218, 132</t>
  </si>
  <si>
    <t>bu</t>
  </si>
  <si>
    <t>346</t>
  </si>
  <si>
    <t>herlandsfoss</t>
  </si>
  <si>
    <t>58270</t>
  </si>
  <si>
    <t>Jordal</t>
  </si>
  <si>
    <t>183</t>
  </si>
  <si>
    <t>jordal</t>
  </si>
  <si>
    <t>271</t>
  </si>
  <si>
    <t>Litlesotra</t>
  </si>
  <si>
    <t>182,57926</t>
  </si>
  <si>
    <t>litlesotra</t>
  </si>
  <si>
    <t>57950</t>
  </si>
  <si>
    <t>meland</t>
  </si>
  <si>
    <t>6</t>
  </si>
  <si>
    <t>merkesvik</t>
  </si>
  <si>
    <t>57956</t>
  </si>
  <si>
    <t>mongstad</t>
  </si>
  <si>
    <t>58122, 58058</t>
  </si>
  <si>
    <t>myster</t>
  </si>
  <si>
    <t>209, 207</t>
  </si>
  <si>
    <t>223</t>
  </si>
  <si>
    <t>Osterøy</t>
  </si>
  <si>
    <t>215</t>
  </si>
  <si>
    <t>ravneberget</t>
  </si>
  <si>
    <t>201,264</t>
  </si>
  <si>
    <t>seim</t>
  </si>
  <si>
    <t>57943</t>
  </si>
  <si>
    <t>Ålvik</t>
  </si>
  <si>
    <t>228</t>
  </si>
  <si>
    <t>Dale</t>
  </si>
  <si>
    <t>195,203</t>
  </si>
  <si>
    <t>202</t>
  </si>
  <si>
    <t>Evanger</t>
  </si>
  <si>
    <t>197,196</t>
  </si>
  <si>
    <t>Modalen</t>
  </si>
  <si>
    <t>57814, 57813</t>
  </si>
  <si>
    <t>samnanger</t>
  </si>
  <si>
    <t>194</t>
  </si>
  <si>
    <t>Samnanger</t>
  </si>
  <si>
    <t>57793,57794</t>
  </si>
  <si>
    <t>Dombås II</t>
  </si>
  <si>
    <t>61313</t>
  </si>
  <si>
    <t>Tonsåsen</t>
  </si>
  <si>
    <t>130</t>
  </si>
  <si>
    <t>LYSTAD</t>
  </si>
  <si>
    <t>71793</t>
  </si>
  <si>
    <t>NYSTUEN</t>
  </si>
  <si>
    <t>71794</t>
  </si>
  <si>
    <t>Hyggevatn trafo</t>
  </si>
  <si>
    <t>Alsten-1</t>
  </si>
  <si>
    <t>516</t>
  </si>
  <si>
    <t>Lande-2</t>
  </si>
  <si>
    <t>82</t>
  </si>
  <si>
    <t>Langfjord-3</t>
  </si>
  <si>
    <t>79</t>
  </si>
  <si>
    <t>Leirosen-2</t>
  </si>
  <si>
    <t>42</t>
  </si>
  <si>
    <t>Kvitfossen</t>
  </si>
  <si>
    <t>363465</t>
  </si>
  <si>
    <t>B2</t>
  </si>
  <si>
    <t>C73</t>
  </si>
  <si>
    <t>60</t>
  </si>
  <si>
    <t>Forsand</t>
  </si>
  <si>
    <t>118</t>
  </si>
  <si>
    <t>Tronsholen</t>
  </si>
  <si>
    <t>Tronsholen (1)</t>
  </si>
  <si>
    <t>221</t>
  </si>
  <si>
    <t>Tronsholen (2)</t>
  </si>
  <si>
    <t>220</t>
  </si>
  <si>
    <t>Kjelland</t>
  </si>
  <si>
    <t>53</t>
  </si>
  <si>
    <t>201-Sjona</t>
  </si>
  <si>
    <t>529</t>
  </si>
  <si>
    <t>202-Halsa</t>
  </si>
  <si>
    <t>521</t>
  </si>
  <si>
    <t>202-Reppa</t>
  </si>
  <si>
    <t>544</t>
  </si>
  <si>
    <t>203-Enga</t>
  </si>
  <si>
    <t>542</t>
  </si>
  <si>
    <t>204-Sundsfjord</t>
  </si>
  <si>
    <t>62213</t>
  </si>
  <si>
    <t>205-Tjønndal</t>
  </si>
  <si>
    <t>62212</t>
  </si>
  <si>
    <t>206-Tjønndal</t>
  </si>
  <si>
    <t>62214</t>
  </si>
  <si>
    <t>209B-Gillesvåg</t>
  </si>
  <si>
    <t>62211</t>
  </si>
  <si>
    <t>210-Sjønstå I</t>
  </si>
  <si>
    <t>62218</t>
  </si>
  <si>
    <t>212-Valljord</t>
  </si>
  <si>
    <t>213-Fauske</t>
  </si>
  <si>
    <t>49</t>
  </si>
  <si>
    <t>68</t>
  </si>
  <si>
    <t>216-Rognan</t>
  </si>
  <si>
    <t>112</t>
  </si>
  <si>
    <t>232-Rognan</t>
  </si>
  <si>
    <t>546</t>
  </si>
  <si>
    <t>Kjøpsvik</t>
  </si>
  <si>
    <t>189</t>
  </si>
  <si>
    <t>9</t>
  </si>
  <si>
    <t>Daltrøa</t>
  </si>
  <si>
    <t>338675</t>
  </si>
  <si>
    <t>Follafoss</t>
  </si>
  <si>
    <t>386185</t>
  </si>
  <si>
    <t>Kolsvik</t>
  </si>
  <si>
    <t>384770, 384771</t>
  </si>
  <si>
    <t>Lauvsnes</t>
  </si>
  <si>
    <t>342604</t>
  </si>
  <si>
    <t>Namsos</t>
  </si>
  <si>
    <t>342662</t>
  </si>
  <si>
    <t>Saltbotn</t>
  </si>
  <si>
    <t>384326</t>
  </si>
  <si>
    <t>Drangedal</t>
  </si>
  <si>
    <t>174,66594</t>
  </si>
  <si>
    <t>Kjørbekk</t>
  </si>
  <si>
    <t>63155</t>
  </si>
  <si>
    <t>Kvelde (Del 3)</t>
  </si>
  <si>
    <t>63306</t>
  </si>
  <si>
    <t>Langesund</t>
  </si>
  <si>
    <t>63150</t>
  </si>
  <si>
    <t>Nenset</t>
  </si>
  <si>
    <t>63152</t>
  </si>
  <si>
    <t>Rafnes</t>
  </si>
  <si>
    <t>63146</t>
  </si>
  <si>
    <t>63158</t>
  </si>
  <si>
    <t>Rød</t>
  </si>
  <si>
    <t>65704,65750</t>
  </si>
  <si>
    <t>Ålamoen</t>
  </si>
  <si>
    <t>65692,509</t>
  </si>
  <si>
    <t>Eikelandsosen</t>
  </si>
  <si>
    <t>189, 190</t>
  </si>
  <si>
    <t>Suseid</t>
  </si>
  <si>
    <t>Håvik</t>
  </si>
  <si>
    <t>63611</t>
  </si>
  <si>
    <t>Stord</t>
  </si>
  <si>
    <t>157</t>
  </si>
  <si>
    <t>Draksvik</t>
  </si>
  <si>
    <t>384383</t>
  </si>
  <si>
    <t>Tyssingvatn</t>
  </si>
  <si>
    <t>268969</t>
  </si>
  <si>
    <t>Fossedal</t>
  </si>
  <si>
    <t>264694</t>
  </si>
  <si>
    <t>Sande</t>
  </si>
  <si>
    <t>377945</t>
  </si>
  <si>
    <t>Jordmyra</t>
  </si>
  <si>
    <t>178</t>
  </si>
  <si>
    <t>Avgreining Sandvika-1</t>
  </si>
  <si>
    <t>Avgreining Sandvika-2</t>
  </si>
  <si>
    <t>206</t>
  </si>
  <si>
    <t>Overgang luft/kabel Goullasjåkka</t>
  </si>
  <si>
    <t>200</t>
  </si>
  <si>
    <t>Haugen 1</t>
  </si>
  <si>
    <t>174</t>
  </si>
  <si>
    <t>Digernes</t>
  </si>
  <si>
    <t>177</t>
  </si>
  <si>
    <t>Osen</t>
  </si>
  <si>
    <t>313</t>
  </si>
  <si>
    <t>Radetiketter</t>
  </si>
  <si>
    <t>Totalsum</t>
  </si>
  <si>
    <t>Det har vært flere endringer i luftfartshindre i forbindelse med TEK2013. Kun hindre med ID i NRL er inkludert</t>
  </si>
  <si>
    <t>Vekter, i tusen 1999 kr</t>
  </si>
  <si>
    <t>under 132 kV</t>
  </si>
  <si>
    <t>over 132 kV</t>
  </si>
  <si>
    <t>Vekt pr km</t>
  </si>
  <si>
    <t>Vekt pr spenn</t>
  </si>
  <si>
    <t>Vekt belyste spenn</t>
  </si>
  <si>
    <t>Sum vekt luftfartshindre</t>
  </si>
  <si>
    <t>Summer av Sum vekt luftfartshindre</t>
  </si>
  <si>
    <t>Sum av luftfartshindre</t>
  </si>
  <si>
    <t>NRLENGDE</t>
  </si>
  <si>
    <t>Fitjar Kraftlag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</si>
</sst>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%"/>
    <numFmt numFmtId="165" formatCode="_ * #,##0_ ;_ * \-#,##0_ ;_ * &quot;-&quot;??_ ;_ @_ 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2" xfId="2" applyFont="1" applyFill="1" applyBorder="1" applyAlignment="1">
      <alignment horizontal="right"/>
    </xf>
    <xf numFmtId="0" fontId="2" fillId="0" borderId="2" xfId="2" applyFont="1" applyFill="1" applyBorder="1" applyAlignment="1"/>
    <xf numFmtId="164" fontId="2" fillId="0" borderId="2" xfId="2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wrapText="1"/>
    </xf>
    <xf numFmtId="0" fontId="5" fillId="4" borderId="1" xfId="4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/>
    </xf>
    <xf numFmtId="0" fontId="2" fillId="0" borderId="2" xfId="5" applyFont="1" applyFill="1" applyBorder="1" applyAlignment="1">
      <alignment horizontal="right"/>
    </xf>
    <xf numFmtId="0" fontId="2" fillId="0" borderId="2" xfId="5" applyFont="1" applyFill="1" applyBorder="1" applyAlignment="1"/>
    <xf numFmtId="164" fontId="2" fillId="0" borderId="2" xfId="5" applyNumberFormat="1" applyFont="1" applyFill="1" applyBorder="1" applyAlignment="1">
      <alignment horizontal="right"/>
    </xf>
    <xf numFmtId="0" fontId="5" fillId="4" borderId="4" xfId="6" applyFont="1" applyFill="1" applyBorder="1" applyAlignment="1">
      <alignment horizontal="center" wrapText="1"/>
    </xf>
    <xf numFmtId="0" fontId="2" fillId="2" borderId="1" xfId="7" applyFont="1" applyFill="1" applyBorder="1" applyAlignment="1">
      <alignment horizontal="center"/>
    </xf>
    <xf numFmtId="0" fontId="2" fillId="0" borderId="2" xfId="7" applyFont="1" applyFill="1" applyBorder="1" applyAlignment="1">
      <alignment horizontal="right"/>
    </xf>
    <xf numFmtId="0" fontId="2" fillId="0" borderId="2" xfId="7" applyFont="1" applyFill="1" applyBorder="1" applyAlignment="1"/>
    <xf numFmtId="164" fontId="2" fillId="0" borderId="2" xfId="7" applyNumberFormat="1" applyFont="1" applyFill="1" applyBorder="1" applyAlignment="1">
      <alignment horizontal="right"/>
    </xf>
    <xf numFmtId="0" fontId="5" fillId="4" borderId="4" xfId="8" applyFont="1" applyFill="1" applyBorder="1" applyAlignment="1">
      <alignment horizontal="center" wrapText="1"/>
    </xf>
    <xf numFmtId="0" fontId="2" fillId="2" borderId="1" xfId="9" applyFont="1" applyFill="1" applyBorder="1" applyAlignment="1">
      <alignment horizontal="center"/>
    </xf>
    <xf numFmtId="0" fontId="2" fillId="0" borderId="2" xfId="9" applyFont="1" applyFill="1" applyBorder="1" applyAlignment="1">
      <alignment horizontal="right"/>
    </xf>
    <xf numFmtId="0" fontId="2" fillId="0" borderId="2" xfId="9" applyFont="1" applyFill="1" applyBorder="1" applyAlignment="1"/>
    <xf numFmtId="164" fontId="2" fillId="0" borderId="2" xfId="9" applyNumberFormat="1" applyFont="1" applyFill="1" applyBorder="1" applyAlignment="1">
      <alignment horizontal="right"/>
    </xf>
    <xf numFmtId="0" fontId="2" fillId="2" borderId="1" xfId="10" applyFont="1" applyFill="1" applyBorder="1" applyAlignment="1">
      <alignment horizontal="center"/>
    </xf>
    <xf numFmtId="0" fontId="2" fillId="0" borderId="2" xfId="10" applyFont="1" applyFill="1" applyBorder="1" applyAlignment="1">
      <alignment horizontal="right"/>
    </xf>
    <xf numFmtId="0" fontId="2" fillId="0" borderId="2" xfId="1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/>
    <xf numFmtId="43" fontId="0" fillId="0" borderId="0" xfId="0" applyNumberFormat="1"/>
    <xf numFmtId="0" fontId="2" fillId="0" borderId="2" xfId="10" applyNumberFormat="1" applyFont="1" applyFill="1" applyBorder="1" applyAlignment="1"/>
    <xf numFmtId="0" fontId="2" fillId="2" borderId="1" xfId="2" applyFont="1" applyFill="1" applyBorder="1" applyAlignment="1">
      <alignment horizontal="center"/>
    </xf>
    <xf numFmtId="0" fontId="0" fillId="3" borderId="8" xfId="0" applyFill="1" applyBorder="1" applyAlignment="1"/>
    <xf numFmtId="165" fontId="0" fillId="3" borderId="8" xfId="1" applyNumberFormat="1" applyFont="1" applyFill="1" applyBorder="1" applyAlignment="1"/>
    <xf numFmtId="0" fontId="0" fillId="0" borderId="0" xfId="0" pivotButton="1" applyAlignment="1"/>
    <xf numFmtId="43" fontId="0" fillId="0" borderId="0" xfId="0" applyNumberFormat="1" applyAlignment="1"/>
    <xf numFmtId="165" fontId="0" fillId="0" borderId="0" xfId="0" applyNumberFormat="1" applyAlignment="1"/>
    <xf numFmtId="166" fontId="0" fillId="0" borderId="0" xfId="0" applyNumberFormat="1" applyAlignment="1"/>
    <xf numFmtId="0" fontId="0" fillId="0" borderId="0" xfId="0" applyNumberFormat="1" applyAlignment="1"/>
    <xf numFmtId="0" fontId="0" fillId="0" borderId="0" xfId="0" applyFill="1" applyAlignment="1"/>
    <xf numFmtId="0" fontId="2" fillId="2" borderId="1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right"/>
    </xf>
    <xf numFmtId="0" fontId="2" fillId="0" borderId="2" xfId="11" applyFont="1" applyFill="1" applyBorder="1" applyAlignment="1"/>
    <xf numFmtId="164" fontId="2" fillId="0" borderId="2" xfId="11" applyNumberFormat="1" applyFont="1" applyFill="1" applyBorder="1" applyAlignment="1">
      <alignment horizontal="right"/>
    </xf>
    <xf numFmtId="0" fontId="2" fillId="2" borderId="1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wrapText="1"/>
    </xf>
    <xf numFmtId="164" fontId="2" fillId="0" borderId="2" xfId="3" applyNumberFormat="1" applyFont="1" applyFill="1" applyBorder="1" applyAlignment="1">
      <alignment horizontal="right" wrapText="1"/>
    </xf>
    <xf numFmtId="0" fontId="2" fillId="2" borderId="1" xfId="6" applyFont="1" applyFill="1" applyBorder="1" applyAlignment="1">
      <alignment horizontal="center"/>
    </xf>
    <xf numFmtId="0" fontId="2" fillId="0" borderId="2" xfId="6" applyFont="1" applyFill="1" applyBorder="1" applyAlignment="1">
      <alignment horizontal="right"/>
    </xf>
    <xf numFmtId="0" fontId="2" fillId="0" borderId="2" xfId="6" applyFont="1" applyFill="1" applyBorder="1" applyAlignment="1"/>
    <xf numFmtId="164" fontId="2" fillId="0" borderId="2" xfId="6" applyNumberFormat="1" applyFont="1" applyFill="1" applyBorder="1" applyAlignment="1">
      <alignment horizontal="right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2" borderId="1" xfId="8" applyFont="1" applyFill="1" applyBorder="1" applyAlignment="1">
      <alignment horizontal="center"/>
    </xf>
    <xf numFmtId="0" fontId="2" fillId="0" borderId="2" xfId="8" applyFont="1" applyFill="1" applyBorder="1" applyAlignment="1">
      <alignment horizontal="right"/>
    </xf>
    <xf numFmtId="0" fontId="2" fillId="0" borderId="2" xfId="8" applyFont="1" applyFill="1" applyBorder="1" applyAlignment="1"/>
    <xf numFmtId="164" fontId="2" fillId="0" borderId="2" xfId="8" applyNumberFormat="1" applyFont="1" applyFill="1" applyBorder="1" applyAlignment="1">
      <alignment horizontal="right"/>
    </xf>
  </cellXfs>
  <cellStyles count="12">
    <cellStyle name="Komma" xfId="1" builtinId="3"/>
    <cellStyle name="Normal" xfId="0" builtinId="0"/>
    <cellStyle name="Normal_Ark1" xfId="2"/>
    <cellStyle name="Normal_Ark2" xfId="11"/>
    <cellStyle name="Normal_Ark3" xfId="6"/>
    <cellStyle name="Normal_Ark4" xfId="8"/>
    <cellStyle name="Normal_avgang RS" xfId="4"/>
    <cellStyle name="Normal_D komp" xfId="9"/>
    <cellStyle name="Normal_D trafo" xfId="5"/>
    <cellStyle name="Normal_luftfartshindre" xfId="10"/>
    <cellStyle name="Normal_RS komp" xfId="7"/>
    <cellStyle name="Normal_sjøkabel" xfId="3"/>
  </cellStyles>
  <dxfs count="7"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16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www4.nve.no/PageFiles/33680/Aggregert%20TEK.xlsx?epslanguage=no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vile Hilde Marit" refreshedDate="42394.535786574073" createdVersion="5" refreshedVersion="5" minRefreshableVersion="3" recordCount="96">
  <cacheSource type="worksheet">
    <worksheetSource ref="A3:P99" sheet="luftfartshindre" r:id="rId2"/>
  </cacheSource>
  <cacheFields count="16">
    <cacheField name="ID" numFmtId="0">
      <sharedItems containsSemiMixedTypes="0" containsString="0" containsNumber="1" containsInteger="1" minValue="37" maxValue="872" count="22">
        <n v="624"/>
        <n v="566"/>
        <n v="37"/>
        <n v="574"/>
        <n v="675"/>
        <n v="65"/>
        <n v="71"/>
        <n v="354"/>
        <n v="511"/>
        <n v="872"/>
        <n v="726"/>
        <n v="132"/>
        <n v="699"/>
        <n v="611"/>
        <n v="210"/>
        <n v="197"/>
        <n v="206"/>
        <n v="56"/>
        <n v="219"/>
        <n v="227"/>
        <n v="460"/>
        <n v="251"/>
      </sharedItems>
    </cacheField>
    <cacheField name="Selskap" numFmtId="0">
      <sharedItems/>
    </cacheField>
    <cacheField name="År" numFmtId="0">
      <sharedItems containsSemiMixedTypes="0" containsString="0" containsNumber="1" containsInteger="1" minValue="2013" maxValue="2013"/>
    </cacheField>
    <cacheField name="Virksomhet" numFmtId="0">
      <sharedItems/>
    </cacheField>
    <cacheField name="Anlegg" numFmtId="0">
      <sharedItems/>
    </cacheField>
    <cacheField name="Spenning" numFmtId="0">
      <sharedItems containsSemiMixedTypes="0" containsString="0" containsNumber="1" containsInteger="1" minValue="24" maxValue="300"/>
    </cacheField>
    <cacheField name="Til" numFmtId="0">
      <sharedItems/>
    </cacheField>
    <cacheField name="Luftfart" numFmtId="0">
      <sharedItems/>
    </cacheField>
    <cacheField name="ID_luftmerk" numFmtId="0">
      <sharedItems/>
    </cacheField>
    <cacheField name="NRLENGDE meter" numFmtId="0">
      <sharedItems containsSemiMixedTypes="0" containsString="0" containsNumber="1" containsInteger="1" minValue="165" maxValue="5720"/>
    </cacheField>
    <cacheField name="Belysning" numFmtId="0">
      <sharedItems/>
    </cacheField>
    <cacheField name="Antallhinder" numFmtId="0">
      <sharedItems containsSemiMixedTypes="0" containsString="0" containsNumber="1" containsInteger="1" minValue="1" maxValue="6"/>
    </cacheField>
    <cacheField name="Vekt pr km" numFmtId="0">
      <sharedItems containsString="0" containsBlank="1" containsNumber="1" minValue="6.0816295586706497" maxValue="210.82982470058252"/>
    </cacheField>
    <cacheField name="Vekt pr spenn" numFmtId="0">
      <sharedItems containsString="0" containsBlank="1" containsNumber="1" minValue="15.8850931677019" maxValue="95.310559006211406"/>
    </cacheField>
    <cacheField name="Vekt belyste spenn" numFmtId="0">
      <sharedItems containsString="0" containsBlank="1" containsNumber="1" minValue="0" maxValue="497.28575266224243"/>
    </cacheField>
    <cacheField name="Sum vekt luftfartshindre" numFmtId="0">
      <sharedItems containsString="0" containsBlank="1" containsNumber="1" minValue="21.966722726372549" maxValue="757.758627137563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s v="Agder Energi Nett AS"/>
    <n v="2013"/>
    <s v="Regional"/>
    <s v="Luftlinje"/>
    <n v="132"/>
    <s v="Fjære"/>
    <b v="1"/>
    <s v="151"/>
    <n v="510"/>
    <b v="0"/>
    <n v="1"/>
    <n v="18.797764090436555"/>
    <n v="15.8850931677019"/>
    <n v="0"/>
    <n v="34.682857258138455"/>
  </r>
  <r>
    <x v="0"/>
    <s v="Agder Energi Nett AS"/>
    <n v="2013"/>
    <s v="Regional"/>
    <s v="Luftlinje"/>
    <n v="132"/>
    <s v="Holt"/>
    <b v="1"/>
    <s v="152"/>
    <n v="1305"/>
    <b v="0"/>
    <n v="2"/>
    <n v="48.100161054940592"/>
    <n v="31.7701863354038"/>
    <n v="0"/>
    <n v="79.870347390344392"/>
  </r>
  <r>
    <x v="0"/>
    <s v="Agder Energi Nett AS"/>
    <n v="2013"/>
    <s v="Regional"/>
    <s v="Luftlinje"/>
    <n v="132"/>
    <s v="Kristiansand"/>
    <b v="1"/>
    <s v="140"/>
    <n v="388"/>
    <b v="0"/>
    <n v="1"/>
    <n v="14.301044053116437"/>
    <n v="15.8850931677019"/>
    <n v="0"/>
    <n v="30.186137220818338"/>
  </r>
  <r>
    <x v="0"/>
    <s v="Agder Energi Nett AS"/>
    <n v="2013"/>
    <s v="Regional"/>
    <s v="Luftlinje"/>
    <n v="132"/>
    <s v="Leivoll"/>
    <b v="1"/>
    <s v="141"/>
    <n v="459"/>
    <b v="0"/>
    <n v="1"/>
    <n v="16.917987681392898"/>
    <n v="15.8850931677019"/>
    <n v="0"/>
    <n v="32.803080849094798"/>
  </r>
  <r>
    <x v="0"/>
    <s v="Agder Energi Nett AS"/>
    <n v="2013"/>
    <s v="Regional"/>
    <s v="Luftlinje"/>
    <n v="132"/>
    <s v="Lista Vindpark"/>
    <b v="1"/>
    <s v="222, 223"/>
    <n v="812"/>
    <b v="0"/>
    <n v="2"/>
    <n v="29.928989100851926"/>
    <n v="31.7701863354038"/>
    <n v="0"/>
    <n v="61.699175436255729"/>
  </r>
  <r>
    <x v="0"/>
    <s v="Agder Energi Nett AS"/>
    <n v="2013"/>
    <s v="Regional"/>
    <s v="Luftlinje"/>
    <n v="132"/>
    <s v="Lyngdal"/>
    <b v="1"/>
    <s v="143, 220"/>
    <n v="1000"/>
    <b v="0"/>
    <n v="2"/>
    <n v="36.858360961640301"/>
    <n v="31.7701863354038"/>
    <n v="0"/>
    <n v="68.628547297044094"/>
  </r>
  <r>
    <x v="0"/>
    <s v="Agder Energi Nett AS"/>
    <n v="2013"/>
    <s v="Regional"/>
    <s v="Luftlinje"/>
    <n v="132"/>
    <s v="Ramslandsvågen"/>
    <b v="1"/>
    <s v="113"/>
    <n v="717"/>
    <b v="0"/>
    <n v="1"/>
    <n v="26.427444809496095"/>
    <n v="15.8850931677019"/>
    <n v="0"/>
    <n v="42.312537977197991"/>
  </r>
  <r>
    <x v="0"/>
    <s v="Agder Energi Nett AS"/>
    <n v="2013"/>
    <s v="Regional"/>
    <s v="Luftlinje"/>
    <n v="132"/>
    <s v="Vanse"/>
    <b v="1"/>
    <s v="218, 132"/>
    <n v="1836"/>
    <b v="0"/>
    <n v="2"/>
    <n v="67.671950725571591"/>
    <n v="31.7701863354038"/>
    <n v="0"/>
    <n v="99.442137060975398"/>
  </r>
  <r>
    <x v="0"/>
    <s v="Agder Energi Nett AS"/>
    <n v="2013"/>
    <s v="Regional"/>
    <s v="Luftlinje"/>
    <n v="66"/>
    <s v="Avgr. Konstali"/>
    <b v="1"/>
    <s v="225"/>
    <n v="725"/>
    <b v="0"/>
    <n v="1"/>
    <n v="26.722311697189216"/>
    <n v="15.8850931677019"/>
    <n v="0"/>
    <n v="42.607404864891116"/>
  </r>
  <r>
    <x v="1"/>
    <s v="BKK Nett AS"/>
    <n v="2013"/>
    <s v="Regional"/>
    <s v="Luftlinje"/>
    <n v="132"/>
    <s v="Jordal"/>
    <b v="1"/>
    <s v="183"/>
    <n v="2160"/>
    <b v="1"/>
    <n v="1"/>
    <n v="79.614059677143061"/>
    <n v="15.8850931677019"/>
    <n v="82.880958777040405"/>
    <n v="178.38011162188536"/>
  </r>
  <r>
    <x v="1"/>
    <s v="BKK Nett AS"/>
    <n v="2013"/>
    <s v="Regional"/>
    <s v="Luftlinje"/>
    <n v="132"/>
    <s v="Jordal"/>
    <b v="1"/>
    <s v="271"/>
    <n v="689"/>
    <b v="0"/>
    <n v="1"/>
    <n v="25.395410702570164"/>
    <n v="15.8850931677019"/>
    <n v="0"/>
    <n v="41.280503870272064"/>
  </r>
  <r>
    <x v="1"/>
    <s v="BKK Nett AS"/>
    <n v="2013"/>
    <s v="Regional"/>
    <s v="Luftlinje"/>
    <n v="132"/>
    <s v="meland"/>
    <b v="1"/>
    <s v="6"/>
    <n v="550"/>
    <b v="0"/>
    <n v="1"/>
    <n v="20.272098528902166"/>
    <n v="15.8850931677019"/>
    <n v="0"/>
    <n v="36.157191696604066"/>
  </r>
  <r>
    <x v="1"/>
    <s v="BKK Nett AS"/>
    <n v="2013"/>
    <s v="Regional"/>
    <s v="Luftlinje"/>
    <n v="132"/>
    <s v="merkesvik"/>
    <b v="1"/>
    <s v="57956"/>
    <n v="497"/>
    <b v="0"/>
    <n v="1"/>
    <n v="18.318605397935229"/>
    <n v="15.8850931677019"/>
    <n v="0"/>
    <n v="34.203698565637126"/>
  </r>
  <r>
    <x v="1"/>
    <s v="BKK Nett AS"/>
    <n v="2013"/>
    <s v="Regional"/>
    <s v="Luftlinje"/>
    <n v="132"/>
    <s v="mongstad"/>
    <b v="1"/>
    <s v="58122, 58058"/>
    <n v="1298"/>
    <b v="0"/>
    <n v="2"/>
    <n v="47.842152528209112"/>
    <n v="31.7701863354038"/>
    <n v="0"/>
    <n v="79.612338863612905"/>
  </r>
  <r>
    <x v="1"/>
    <s v="BKK Nett AS"/>
    <n v="2013"/>
    <s v="Regional"/>
    <s v="Luftlinje"/>
    <n v="132"/>
    <s v="myster"/>
    <b v="1"/>
    <s v="209, 207"/>
    <n v="2886"/>
    <b v="1"/>
    <n v="3"/>
    <n v="106.37322973529392"/>
    <n v="47.655279503105703"/>
    <n v="248.64287633112122"/>
    <n v="402.67138556952085"/>
  </r>
  <r>
    <x v="1"/>
    <s v="BKK Nett AS"/>
    <n v="2013"/>
    <s v="Regional"/>
    <s v="Luftlinje"/>
    <n v="132"/>
    <s v="myster"/>
    <b v="1"/>
    <s v="223"/>
    <n v="1405"/>
    <b v="0"/>
    <n v="1"/>
    <n v="51.785997151104624"/>
    <n v="15.8850931677019"/>
    <n v="0"/>
    <n v="67.67109031880652"/>
  </r>
  <r>
    <x v="1"/>
    <s v="BKK Nett AS"/>
    <n v="2013"/>
    <s v="Regional"/>
    <s v="Luftlinje"/>
    <n v="132"/>
    <s v="Osterøy"/>
    <b v="1"/>
    <s v="215"/>
    <n v="4481"/>
    <b v="1"/>
    <n v="6"/>
    <n v="165.16231546911018"/>
    <n v="95.310559006211406"/>
    <n v="497.28575266224243"/>
    <n v="757.75862713756396"/>
  </r>
  <r>
    <x v="1"/>
    <s v="BKK Nett AS"/>
    <n v="2013"/>
    <s v="Regional"/>
    <s v="Luftlinje"/>
    <n v="132"/>
    <s v="ravneberget"/>
    <b v="1"/>
    <s v="201,264"/>
    <n v="2689"/>
    <b v="1"/>
    <n v="2"/>
    <n v="99.112132625850776"/>
    <n v="31.7701863354038"/>
    <n v="165.76191755408081"/>
    <n v="296.64423651533536"/>
  </r>
  <r>
    <x v="1"/>
    <s v="BKK Nett AS"/>
    <n v="2013"/>
    <s v="Regional"/>
    <s v="Luftlinje"/>
    <n v="132"/>
    <s v="seim"/>
    <b v="1"/>
    <s v="57943"/>
    <n v="784"/>
    <b v="0"/>
    <n v="1"/>
    <n v="28.896954993925998"/>
    <n v="15.8850931677019"/>
    <n v="0"/>
    <n v="44.782048161627898"/>
  </r>
  <r>
    <x v="1"/>
    <s v="BKK Nett AS"/>
    <n v="2013"/>
    <s v="Regional"/>
    <s v="Luftlinje"/>
    <n v="132"/>
    <s v="Ålvik"/>
    <b v="1"/>
    <s v="228"/>
    <n v="656"/>
    <b v="1"/>
    <n v="1"/>
    <n v="24.17908479083604"/>
    <n v="15.8850931677019"/>
    <n v="82.880958777040405"/>
    <n v="122.94513673557834"/>
  </r>
  <r>
    <x v="1"/>
    <s v="BKK Nett AS"/>
    <n v="2013"/>
    <s v="Regional"/>
    <s v="Luftlinje"/>
    <n v="300"/>
    <s v="Litlesotra"/>
    <b v="1"/>
    <s v="182,57926"/>
    <n v="1860"/>
    <b v="1"/>
    <n v="2"/>
    <n v="68.556551388650959"/>
    <n v="31.7701863354038"/>
    <n v="165.76191755408081"/>
    <n v="266.08865527813555"/>
  </r>
  <r>
    <x v="1"/>
    <s v="BKK Nett AS"/>
    <n v="2013"/>
    <s v="Regional"/>
    <s v="Luftlinje"/>
    <n v="300"/>
    <s v="Litlesotra"/>
    <b v="1"/>
    <s v="57950"/>
    <n v="995"/>
    <b v="0"/>
    <n v="1"/>
    <n v="36.674069156832097"/>
    <n v="15.8850931677019"/>
    <n v="0"/>
    <n v="52.559162324534"/>
  </r>
  <r>
    <x v="1"/>
    <s v="BKK Nett AS"/>
    <n v="2013"/>
    <s v="Regional"/>
    <s v="Luftlinje"/>
    <n v="66"/>
    <s v="bu"/>
    <b v="1"/>
    <s v="346"/>
    <n v="1939"/>
    <b v="1"/>
    <n v="1"/>
    <n v="71.468361904620551"/>
    <n v="15.8850931677019"/>
    <n v="44.203178014421503"/>
    <n v="131.55663308674394"/>
  </r>
  <r>
    <x v="1"/>
    <s v="BKK Nett AS"/>
    <n v="2013"/>
    <s v="Regional"/>
    <s v="Luftlinje"/>
    <n v="66"/>
    <s v="herlandsfoss"/>
    <b v="1"/>
    <s v="58270"/>
    <n v="1406"/>
    <b v="0"/>
    <n v="1"/>
    <n v="51.822855512066262"/>
    <n v="15.8850931677019"/>
    <n v="0"/>
    <n v="67.707948679768165"/>
  </r>
  <r>
    <x v="1"/>
    <s v="BKK Nett AS"/>
    <n v="2013"/>
    <s v="Sentral"/>
    <s v="Luftlinje"/>
    <n v="300"/>
    <s v="Dale"/>
    <b v="1"/>
    <s v="195,203"/>
    <n v="4484"/>
    <b v="1"/>
    <n v="3"/>
    <n v="165.27289055199512"/>
    <n v="47.655279503105703"/>
    <n v="248.64287633112122"/>
    <n v="461.57104638622206"/>
  </r>
  <r>
    <x v="1"/>
    <s v="BKK Nett AS"/>
    <n v="2013"/>
    <s v="Sentral"/>
    <s v="Luftlinje"/>
    <n v="300"/>
    <s v="Dale"/>
    <b v="1"/>
    <s v="202"/>
    <n v="1472"/>
    <b v="1"/>
    <n v="1"/>
    <n v="54.255507335534524"/>
    <n v="15.8850931677019"/>
    <n v="82.880958777040405"/>
    <n v="153.02155928027685"/>
  </r>
  <r>
    <x v="1"/>
    <s v="BKK Nett AS"/>
    <n v="2013"/>
    <s v="Sentral"/>
    <s v="Luftlinje"/>
    <n v="300"/>
    <s v="Evanger"/>
    <b v="1"/>
    <s v="197,196"/>
    <n v="5020"/>
    <b v="1"/>
    <n v="5"/>
    <n v="185.02897202743429"/>
    <n v="79.425465838509496"/>
    <n v="414.40479388520203"/>
    <n v="678.85923175114578"/>
  </r>
  <r>
    <x v="1"/>
    <s v="BKK Nett AS"/>
    <n v="2013"/>
    <s v="Sentral"/>
    <s v="Luftlinje"/>
    <n v="300"/>
    <s v="Modalen"/>
    <b v="1"/>
    <s v="57814, 57813"/>
    <n v="1963"/>
    <b v="0"/>
    <n v="2"/>
    <n v="72.352962567699919"/>
    <n v="31.7701863354038"/>
    <n v="0"/>
    <n v="104.12314890310373"/>
  </r>
  <r>
    <x v="1"/>
    <s v="BKK Nett AS"/>
    <n v="2013"/>
    <s v="Sentral"/>
    <s v="Luftlinje"/>
    <n v="300"/>
    <s v="samnanger"/>
    <b v="1"/>
    <s v="194"/>
    <n v="5720"/>
    <b v="1"/>
    <n v="1"/>
    <n v="210.82982470058252"/>
    <n v="15.8850931677019"/>
    <n v="82.880958777040405"/>
    <n v="309.59587664532484"/>
  </r>
  <r>
    <x v="1"/>
    <s v="BKK Nett AS"/>
    <n v="2013"/>
    <s v="Sentral"/>
    <s v="Luftlinje"/>
    <n v="300"/>
    <s v="samnanger"/>
    <b v="1"/>
    <s v="57793,57794"/>
    <n v="3291"/>
    <b v="0"/>
    <n v="6"/>
    <n v="121.30086592475823"/>
    <n v="95.310559006211406"/>
    <n v="0"/>
    <n v="216.61142493096963"/>
  </r>
  <r>
    <x v="2"/>
    <s v="Eidefoss AS"/>
    <n v="2013"/>
    <s v="Regional"/>
    <s v="Luftlinje"/>
    <n v="66"/>
    <s v="Dombås II"/>
    <b v="1"/>
    <s v="61313"/>
    <n v="523"/>
    <b v="0"/>
    <n v="1"/>
    <n v="19.276922782937877"/>
    <n v="15.8850931677019"/>
    <n v="0"/>
    <n v="35.162015950639777"/>
  </r>
  <r>
    <x v="3"/>
    <s v="Eidsiva Energi Nett AS"/>
    <n v="2013"/>
    <s v="Regional"/>
    <s v="Luftlinje"/>
    <n v="132"/>
    <s v="Tonsåsen"/>
    <b v="1"/>
    <s v="130"/>
    <n v="518"/>
    <b v="0"/>
    <n v="1"/>
    <n v="19.092630978129677"/>
    <n v="15.8850931677019"/>
    <n v="0"/>
    <n v="34.977724145831573"/>
  </r>
  <r>
    <x v="4"/>
    <s v="Hafslund Nett AS"/>
    <n v="2013"/>
    <s v="Regional"/>
    <s v="Luftlinje"/>
    <n v="66"/>
    <s v="LYSTAD"/>
    <b v="1"/>
    <s v="71793"/>
    <n v="558"/>
    <b v="0"/>
    <n v="1"/>
    <n v="20.566965416595291"/>
    <n v="15.8850931677019"/>
    <n v="0"/>
    <n v="36.452058584297191"/>
  </r>
  <r>
    <x v="4"/>
    <s v="Hafslund Nett AS"/>
    <n v="2013"/>
    <s v="Regional"/>
    <s v="Luftlinje"/>
    <n v="66"/>
    <s v="NYSTUEN"/>
    <b v="1"/>
    <s v="71794"/>
    <n v="436"/>
    <b v="0"/>
    <n v="1"/>
    <n v="16.070245379275171"/>
    <n v="15.8850931677019"/>
    <n v="0"/>
    <n v="31.955338546977071"/>
  </r>
  <r>
    <x v="5"/>
    <s v="Hammerfest Energi Nett AS"/>
    <n v="2013"/>
    <s v="Regional"/>
    <s v="Luftlinje"/>
    <n v="132"/>
    <s v="Hyggevatn trafo"/>
    <b v="1"/>
    <s v="202"/>
    <n v="1250"/>
    <b v="1"/>
    <n v="1"/>
    <n v="46.072951202050376"/>
    <n v="15.8850931677019"/>
    <n v="82.880958777040405"/>
    <n v="144.83900314679266"/>
  </r>
  <r>
    <x v="6"/>
    <s v="HelgelandsKraft AS"/>
    <n v="2013"/>
    <s v="Regional"/>
    <s v="Luftlinje"/>
    <n v="132"/>
    <s v="Alsten-1"/>
    <b v="1"/>
    <s v="516"/>
    <n v="3360"/>
    <b v="0"/>
    <n v="1"/>
    <n v="123.84409283111141"/>
    <n v="15.8850931677019"/>
    <n v="0"/>
    <n v="139.72918599881331"/>
  </r>
  <r>
    <x v="6"/>
    <s v="HelgelandsKraft AS"/>
    <n v="2013"/>
    <s v="Regional"/>
    <s v="Luftlinje"/>
    <n v="132"/>
    <s v="Lande-2"/>
    <b v="1"/>
    <s v="82"/>
    <n v="2900"/>
    <b v="0"/>
    <n v="1"/>
    <n v="106.88924678875686"/>
    <n v="15.8850931677019"/>
    <n v="0"/>
    <n v="122.77433995645876"/>
  </r>
  <r>
    <x v="6"/>
    <s v="HelgelandsKraft AS"/>
    <n v="2013"/>
    <s v="Regional"/>
    <s v="Luftlinje"/>
    <n v="132"/>
    <s v="Langfjord-3"/>
    <b v="1"/>
    <s v="79"/>
    <n v="700"/>
    <b v="0"/>
    <n v="1"/>
    <n v="25.80085267314821"/>
    <n v="15.8850931677019"/>
    <n v="0"/>
    <n v="41.68594584085011"/>
  </r>
  <r>
    <x v="6"/>
    <s v="HelgelandsKraft AS"/>
    <n v="2013"/>
    <s v="Regional"/>
    <s v="Luftlinje"/>
    <n v="132"/>
    <s v="Leirosen-2"/>
    <b v="1"/>
    <s v="42"/>
    <n v="590"/>
    <b v="1"/>
    <n v="1"/>
    <n v="21.746432967367777"/>
    <n v="15.8850931677019"/>
    <n v="82.880958777040405"/>
    <n v="120.51248491211008"/>
  </r>
  <r>
    <x v="7"/>
    <s v="Lofotkraft AS"/>
    <n v="2013"/>
    <s v="Regional"/>
    <s v="Luftlinje"/>
    <n v="132"/>
    <s v="Kvitfossen"/>
    <b v="1"/>
    <s v="363465"/>
    <n v="850"/>
    <b v="1"/>
    <n v="1"/>
    <n v="31.329606817394254"/>
    <n v="15.8850931677019"/>
    <n v="82.880958777040405"/>
    <n v="130.09565876213657"/>
  </r>
  <r>
    <x v="8"/>
    <s v="Lyse Nett AS"/>
    <n v="2013"/>
    <s v="Regional"/>
    <s v="Luftlinje"/>
    <n v="132"/>
    <s v="B2"/>
    <b v="1"/>
    <s v="50"/>
    <n v="1040"/>
    <b v="0"/>
    <n v="1"/>
    <n v="38.332695400105912"/>
    <n v="15.8850931677019"/>
    <n v="0"/>
    <n v="54.217788567807816"/>
  </r>
  <r>
    <x v="8"/>
    <s v="Lyse Nett AS"/>
    <n v="2013"/>
    <s v="Regional"/>
    <s v="Luftlinje"/>
    <n v="132"/>
    <s v="Forsand"/>
    <b v="1"/>
    <s v="118"/>
    <n v="2120"/>
    <b v="0"/>
    <n v="1"/>
    <n v="78.139725238677443"/>
    <n v="15.8850931677019"/>
    <n v="0"/>
    <n v="94.024818406379339"/>
  </r>
  <r>
    <x v="8"/>
    <s v="Lyse Nett AS"/>
    <n v="2013"/>
    <s v="Regional"/>
    <s v="Luftlinje"/>
    <n v="132"/>
    <s v="Tronsholen"/>
    <b v="1"/>
    <s v="50"/>
    <n v="1164"/>
    <b v="0"/>
    <n v="1"/>
    <n v="42.903132159349305"/>
    <n v="15.8850931677019"/>
    <n v="0"/>
    <n v="58.788225327051208"/>
  </r>
  <r>
    <x v="8"/>
    <s v="Lyse Nett AS"/>
    <n v="2013"/>
    <s v="Regional"/>
    <s v="Luftlinje"/>
    <n v="132"/>
    <s v="Tronsholen (1)"/>
    <b v="1"/>
    <s v="221"/>
    <n v="2359"/>
    <b v="0"/>
    <n v="1"/>
    <n v="86.948873508509465"/>
    <n v="15.8850931677019"/>
    <n v="0"/>
    <n v="102.83396667621136"/>
  </r>
  <r>
    <x v="8"/>
    <s v="Lyse Nett AS"/>
    <n v="2013"/>
    <s v="Regional"/>
    <s v="Luftlinje"/>
    <n v="132"/>
    <s v="Tronsholen (2)"/>
    <b v="1"/>
    <s v="220"/>
    <n v="2233"/>
    <b v="0"/>
    <n v="1"/>
    <n v="82.304720027342796"/>
    <n v="15.8850931677019"/>
    <n v="0"/>
    <n v="98.189813195044692"/>
  </r>
  <r>
    <x v="8"/>
    <s v="Lyse Nett AS"/>
    <n v="2013"/>
    <s v="Regional"/>
    <s v="Luftlinje"/>
    <n v="66"/>
    <s v="C73"/>
    <b v="1"/>
    <s v="60"/>
    <n v="933"/>
    <b v="0"/>
    <n v="1"/>
    <n v="34.388850777210401"/>
    <n v="15.8850931677019"/>
    <n v="0"/>
    <n v="50.273943944912304"/>
  </r>
  <r>
    <x v="9"/>
    <s v="Lyse Sentralnett AS"/>
    <n v="2013"/>
    <s v="Sentral"/>
    <s v="Luftlinje"/>
    <n v="300"/>
    <s v="Kjelland"/>
    <b v="1"/>
    <s v="53"/>
    <n v="1360"/>
    <b v="0"/>
    <n v="1"/>
    <n v="50.127370907830816"/>
    <n v="15.8850931677019"/>
    <n v="0"/>
    <n v="66.012464075532719"/>
  </r>
  <r>
    <x v="10"/>
    <s v="Nordlandsnett AS"/>
    <n v="2013"/>
    <s v="Regional"/>
    <s v="Luftlinje"/>
    <n v="132"/>
    <s v="201-Sjona"/>
    <b v="1"/>
    <s v="529"/>
    <n v="699"/>
    <b v="1"/>
    <n v="1"/>
    <n v="25.763994312186568"/>
    <n v="15.8850931677019"/>
    <n v="82.880958777040405"/>
    <n v="124.53004625692887"/>
  </r>
  <r>
    <x v="10"/>
    <s v="Nordlandsnett AS"/>
    <n v="2013"/>
    <s v="Regional"/>
    <s v="Luftlinje"/>
    <n v="132"/>
    <s v="202-Halsa"/>
    <b v="1"/>
    <s v="521"/>
    <n v="2007"/>
    <b v="1"/>
    <n v="1"/>
    <n v="73.974730450012089"/>
    <n v="15.8850931677019"/>
    <n v="82.880958777040405"/>
    <n v="172.74078239475438"/>
  </r>
  <r>
    <x v="10"/>
    <s v="Nordlandsnett AS"/>
    <n v="2013"/>
    <s v="Regional"/>
    <s v="Luftlinje"/>
    <n v="132"/>
    <s v="202-Reppa"/>
    <b v="1"/>
    <s v="544"/>
    <n v="2692"/>
    <b v="0"/>
    <n v="1"/>
    <n v="99.222707708735697"/>
    <n v="15.8850931677019"/>
    <n v="0"/>
    <n v="115.10780087643759"/>
  </r>
  <r>
    <x v="10"/>
    <s v="Nordlandsnett AS"/>
    <n v="2013"/>
    <s v="Regional"/>
    <s v="Luftlinje"/>
    <n v="132"/>
    <s v="203-Enga"/>
    <b v="1"/>
    <s v="542"/>
    <n v="2782"/>
    <b v="0"/>
    <n v="1"/>
    <n v="102.53996019528331"/>
    <n v="15.8850931677019"/>
    <n v="0"/>
    <n v="118.42505336298521"/>
  </r>
  <r>
    <x v="10"/>
    <s v="Nordlandsnett AS"/>
    <n v="2013"/>
    <s v="Regional"/>
    <s v="Luftlinje"/>
    <n v="132"/>
    <s v="204-Sundsfjord"/>
    <b v="1"/>
    <s v="62213"/>
    <n v="1068"/>
    <b v="0"/>
    <n v="1"/>
    <n v="39.364729507031846"/>
    <n v="15.8850931677019"/>
    <n v="0"/>
    <n v="55.24982267473375"/>
  </r>
  <r>
    <x v="10"/>
    <s v="Nordlandsnett AS"/>
    <n v="2013"/>
    <s v="Regional"/>
    <s v="Luftlinje"/>
    <n v="132"/>
    <s v="205-Tjønndal"/>
    <b v="1"/>
    <s v="62212"/>
    <n v="473"/>
    <b v="0"/>
    <n v="1"/>
    <n v="17.434004734855861"/>
    <n v="15.8850931677019"/>
    <n v="0"/>
    <n v="33.319097902557758"/>
  </r>
  <r>
    <x v="10"/>
    <s v="Nordlandsnett AS"/>
    <n v="2013"/>
    <s v="Regional"/>
    <s v="Luftlinje"/>
    <n v="132"/>
    <s v="206-Tjønndal"/>
    <b v="1"/>
    <s v="62214"/>
    <n v="503"/>
    <b v="0"/>
    <n v="1"/>
    <n v="18.539755563705071"/>
    <n v="15.8850931677019"/>
    <n v="0"/>
    <n v="34.424848731406968"/>
  </r>
  <r>
    <x v="10"/>
    <s v="Nordlandsnett AS"/>
    <n v="2013"/>
    <s v="Regional"/>
    <s v="Luftlinje"/>
    <n v="132"/>
    <s v="210-Sjønstå I"/>
    <b v="1"/>
    <s v="62218"/>
    <n v="165"/>
    <b v="0"/>
    <n v="1"/>
    <n v="6.0816295586706497"/>
    <n v="15.8850931677019"/>
    <n v="0"/>
    <n v="21.966722726372549"/>
  </r>
  <r>
    <x v="10"/>
    <s v="Nordlandsnett AS"/>
    <n v="2013"/>
    <s v="Regional"/>
    <s v="Luftlinje"/>
    <n v="132"/>
    <s v="212-Valljord"/>
    <b v="1"/>
    <s v="70"/>
    <n v="842"/>
    <b v="0"/>
    <n v="1"/>
    <n v="31.034739929701132"/>
    <n v="15.8850931677019"/>
    <n v="0"/>
    <n v="46.919833097403028"/>
  </r>
  <r>
    <x v="10"/>
    <s v="Nordlandsnett AS"/>
    <n v="2013"/>
    <s v="Regional"/>
    <s v="Luftlinje"/>
    <n v="132"/>
    <s v="213-Fauske"/>
    <b v="1"/>
    <s v="49"/>
    <n v="796"/>
    <b v="0"/>
    <n v="1"/>
    <n v="29.339255325465682"/>
    <n v="15.8850931677019"/>
    <n v="0"/>
    <n v="45.224348493167582"/>
  </r>
  <r>
    <x v="10"/>
    <s v="Nordlandsnett AS"/>
    <n v="2013"/>
    <s v="Regional"/>
    <s v="Luftlinje"/>
    <n v="132"/>
    <s v="213-Fauske"/>
    <b v="1"/>
    <s v="68"/>
    <n v="1004"/>
    <b v="0"/>
    <n v="1"/>
    <n v="37.00579440548686"/>
    <n v="15.8850931677019"/>
    <n v="0"/>
    <n v="52.890887573188763"/>
  </r>
  <r>
    <x v="10"/>
    <s v="Nordlandsnett AS"/>
    <n v="2013"/>
    <s v="Regional"/>
    <s v="Luftlinje"/>
    <n v="132"/>
    <s v="216-Rognan"/>
    <b v="1"/>
    <s v="112"/>
    <n v="1339"/>
    <b v="0"/>
    <n v="1"/>
    <n v="49.353345327636362"/>
    <n v="15.8850931677019"/>
    <n v="0"/>
    <n v="65.238438495338258"/>
  </r>
  <r>
    <x v="10"/>
    <s v="Nordlandsnett AS"/>
    <n v="2013"/>
    <s v="Regional"/>
    <s v="Luftlinje"/>
    <n v="66"/>
    <s v="209B-Gillesvåg"/>
    <b v="1"/>
    <s v="62211"/>
    <n v="1109"/>
    <b v="0"/>
    <n v="1"/>
    <n v="40.875922306459096"/>
    <n v="15.8850931677019"/>
    <n v="0"/>
    <n v="56.761015474160999"/>
  </r>
  <r>
    <x v="10"/>
    <s v="Nordlandsnett AS"/>
    <n v="2013"/>
    <s v="Regional"/>
    <s v="Luftlinje"/>
    <n v="66"/>
    <s v="232-Rognan"/>
    <b v="1"/>
    <s v="546"/>
    <n v="1274"/>
    <b v="0"/>
    <n v="1"/>
    <n v="46.957551865129744"/>
    <n v="15.8850931677019"/>
    <n v="0"/>
    <n v="62.842645032831641"/>
  </r>
  <r>
    <x v="11"/>
    <s v="Nord-Salten Kraftlag AL"/>
    <n v="2013"/>
    <s v="Regional"/>
    <s v="Luftlinje"/>
    <n v="66"/>
    <s v="Kjøpsvik"/>
    <b v="1"/>
    <s v="189"/>
    <n v="1703"/>
    <b v="1"/>
    <n v="1"/>
    <n v="62.769788717673435"/>
    <n v="15.8850931677019"/>
    <n v="44.203178014421503"/>
    <n v="122.85805989979684"/>
  </r>
  <r>
    <x v="11"/>
    <s v="Nord-Salten Kraftlag AL"/>
    <n v="2013"/>
    <s v="Regional"/>
    <s v="Luftlinje"/>
    <n v="66"/>
    <s v="Kjøpsvik"/>
    <b v="1"/>
    <s v="25"/>
    <n v="2657"/>
    <b v="1"/>
    <n v="1"/>
    <n v="97.932665075078276"/>
    <n v="15.8850931677019"/>
    <n v="44.203178014421503"/>
    <n v="158.02093625720167"/>
  </r>
  <r>
    <x v="11"/>
    <s v="Nord-Salten Kraftlag AL"/>
    <n v="2013"/>
    <s v="Regional"/>
    <s v="Luftlinje"/>
    <n v="66"/>
    <s v="Kjøpsvik"/>
    <b v="1"/>
    <s v="9"/>
    <n v="2575"/>
    <b v="0"/>
    <n v="1"/>
    <n v="94.910279476223778"/>
    <n v="15.8850931677019"/>
    <n v="0"/>
    <n v="110.79537264392567"/>
  </r>
  <r>
    <x v="12"/>
    <s v="NTE Nett AS"/>
    <n v="2013"/>
    <s v="Regional"/>
    <s v="Luftlinje"/>
    <n v="132"/>
    <s v="Kolsvik"/>
    <b v="1"/>
    <s v="384770, 384771"/>
    <n v="433"/>
    <b v="0"/>
    <n v="2"/>
    <n v="15.95967029639025"/>
    <n v="31.7701863354038"/>
    <n v="0"/>
    <n v="47.72985663179405"/>
  </r>
  <r>
    <x v="12"/>
    <s v="NTE Nett AS"/>
    <n v="2013"/>
    <s v="Regional"/>
    <s v="Luftlinje"/>
    <n v="66"/>
    <s v="Daltrøa"/>
    <b v="1"/>
    <s v="338675"/>
    <n v="2096"/>
    <b v="0"/>
    <n v="1"/>
    <n v="77.255124575598074"/>
    <n v="15.8850931677019"/>
    <n v="0"/>
    <n v="93.140217743299971"/>
  </r>
  <r>
    <x v="12"/>
    <s v="NTE Nett AS"/>
    <n v="2013"/>
    <s v="Regional"/>
    <s v="Luftlinje"/>
    <n v="66"/>
    <s v="Follafoss"/>
    <b v="1"/>
    <s v="386185"/>
    <n v="636"/>
    <b v="0"/>
    <n v="1"/>
    <n v="23.441917571603231"/>
    <n v="15.8850931677019"/>
    <n v="0"/>
    <n v="39.32701073930513"/>
  </r>
  <r>
    <x v="12"/>
    <s v="NTE Nett AS"/>
    <n v="2013"/>
    <s v="Regional"/>
    <s v="Luftlinje"/>
    <n v="66"/>
    <s v="Lauvsnes"/>
    <b v="1"/>
    <s v="342604"/>
    <n v="906"/>
    <b v="0"/>
    <n v="1"/>
    <n v="33.393675031246111"/>
    <n v="15.8850931677019"/>
    <n v="0"/>
    <n v="49.278768198948015"/>
  </r>
  <r>
    <x v="12"/>
    <s v="NTE Nett AS"/>
    <n v="2013"/>
    <s v="Regional"/>
    <s v="Luftlinje"/>
    <n v="66"/>
    <s v="Namsos"/>
    <b v="1"/>
    <s v="342662"/>
    <n v="415"/>
    <b v="1"/>
    <n v="1"/>
    <n v="15.296219799080724"/>
    <n v="15.8850931677019"/>
    <n v="44.203178014421503"/>
    <n v="75.384490981204124"/>
  </r>
  <r>
    <x v="12"/>
    <s v="NTE Nett AS"/>
    <n v="2013"/>
    <s v="Regional"/>
    <s v="Luftlinje"/>
    <n v="66"/>
    <s v="Saltbotn"/>
    <b v="1"/>
    <s v="384326"/>
    <n v="1413"/>
    <b v="0"/>
    <n v="1"/>
    <n v="52.080864038797749"/>
    <n v="15.8850931677019"/>
    <n v="0"/>
    <n v="67.965957206499652"/>
  </r>
  <r>
    <x v="13"/>
    <s v="Skagerak Nett AS"/>
    <n v="2013"/>
    <s v="Regional"/>
    <s v="Luftlinje"/>
    <n v="132"/>
    <s v="Drangedal"/>
    <b v="1"/>
    <s v="174,66594"/>
    <n v="3131"/>
    <b v="0"/>
    <n v="6"/>
    <n v="115.40352817089577"/>
    <n v="95.310559006211406"/>
    <n v="0"/>
    <n v="210.71408717710716"/>
  </r>
  <r>
    <x v="13"/>
    <s v="Skagerak Nett AS"/>
    <n v="2013"/>
    <s v="Regional"/>
    <s v="Luftlinje"/>
    <n v="132"/>
    <s v="Kjørbekk"/>
    <b v="1"/>
    <s v="63155"/>
    <n v="341"/>
    <b v="0"/>
    <n v="1"/>
    <n v="12.568701087919344"/>
    <n v="15.8850931677019"/>
    <n v="0"/>
    <n v="28.453794255621244"/>
  </r>
  <r>
    <x v="13"/>
    <s v="Skagerak Nett AS"/>
    <n v="2013"/>
    <s v="Regional"/>
    <s v="Luftlinje"/>
    <n v="132"/>
    <s v="Kvelde (Del 3)"/>
    <b v="1"/>
    <s v="63306"/>
    <n v="258"/>
    <b v="0"/>
    <n v="1"/>
    <n v="9.5094571281031985"/>
    <n v="15.8850931677019"/>
    <n v="0"/>
    <n v="25.394550295805097"/>
  </r>
  <r>
    <x v="13"/>
    <s v="Skagerak Nett AS"/>
    <n v="2013"/>
    <s v="Regional"/>
    <s v="Luftlinje"/>
    <n v="132"/>
    <s v="Langesund"/>
    <b v="1"/>
    <s v="63150"/>
    <n v="686"/>
    <b v="0"/>
    <n v="1"/>
    <n v="25.28483561968525"/>
    <n v="15.8850931677019"/>
    <n v="0"/>
    <n v="41.16992878738715"/>
  </r>
  <r>
    <x v="13"/>
    <s v="Skagerak Nett AS"/>
    <n v="2013"/>
    <s v="Regional"/>
    <s v="Luftlinje"/>
    <n v="132"/>
    <s v="Nenset"/>
    <b v="1"/>
    <s v="63152"/>
    <n v="313"/>
    <b v="0"/>
    <n v="1"/>
    <n v="11.536666980993415"/>
    <n v="15.8850931677019"/>
    <n v="0"/>
    <n v="27.421760148695313"/>
  </r>
  <r>
    <x v="13"/>
    <s v="Skagerak Nett AS"/>
    <n v="2013"/>
    <s v="Regional"/>
    <s v="Luftlinje"/>
    <n v="132"/>
    <s v="Rafnes"/>
    <b v="1"/>
    <s v="63146"/>
    <n v="461"/>
    <b v="0"/>
    <n v="1"/>
    <n v="16.991704403316181"/>
    <n v="15.8850931677019"/>
    <n v="0"/>
    <n v="32.876797571018081"/>
  </r>
  <r>
    <x v="13"/>
    <s v="Skagerak Nett AS"/>
    <n v="2013"/>
    <s v="Regional"/>
    <s v="Luftlinje"/>
    <n v="132"/>
    <s v="Rafnes"/>
    <b v="1"/>
    <s v="63158"/>
    <n v="973"/>
    <b v="0"/>
    <n v="1"/>
    <n v="35.863185215676012"/>
    <n v="15.8850931677019"/>
    <n v="0"/>
    <n v="51.748278383377908"/>
  </r>
  <r>
    <x v="13"/>
    <s v="Skagerak Nett AS"/>
    <n v="2013"/>
    <s v="Regional"/>
    <s v="Luftlinje"/>
    <n v="132"/>
    <s v="Rød"/>
    <b v="1"/>
    <s v="65704,65750"/>
    <n v="1384"/>
    <b v="0"/>
    <n v="2"/>
    <n v="51.01197157091017"/>
    <n v="31.7701863354038"/>
    <n v="0"/>
    <n v="82.782157906313969"/>
  </r>
  <r>
    <x v="13"/>
    <s v="Skagerak Nett AS"/>
    <n v="2013"/>
    <s v="Regional"/>
    <s v="Luftlinje"/>
    <n v="132"/>
    <s v="Ålamoen"/>
    <b v="1"/>
    <s v="65692,509"/>
    <n v="2210"/>
    <b v="0"/>
    <n v="3"/>
    <n v="81.456977725225059"/>
    <n v="47.655279503105703"/>
    <n v="0"/>
    <n v="129.11225722833075"/>
  </r>
  <r>
    <x v="14"/>
    <s v="SKL Nett AS"/>
    <n v="2013"/>
    <s v="Regional"/>
    <s v="Luftlinje"/>
    <n v="66"/>
    <s v="Eikelandsosen"/>
    <b v="1"/>
    <s v="189, 190"/>
    <n v="1343"/>
    <b v="0"/>
    <n v="2"/>
    <n v="49.500778771482921"/>
    <n v="31.7701863354038"/>
    <n v="0"/>
    <n v="81.27096510688672"/>
  </r>
  <r>
    <x v="14"/>
    <s v="SKL Nett AS"/>
    <n v="2013"/>
    <s v="Regional"/>
    <s v="Luftlinje"/>
    <n v="66"/>
    <s v="Suseid"/>
    <b v="1"/>
    <s v="151"/>
    <n v="2290"/>
    <b v="0"/>
    <n v="1"/>
    <n v="84.405646602156295"/>
    <n v="15.8850931677019"/>
    <n v="0"/>
    <n v="100.29073976985819"/>
  </r>
  <r>
    <x v="14"/>
    <s v="SKL Nett AS"/>
    <n v="2013"/>
    <s v="Sentral"/>
    <s v="Luftlinje"/>
    <n v="300"/>
    <s v="Håvik"/>
    <b v="1"/>
    <s v="63611"/>
    <n v="1407"/>
    <b v="1"/>
    <n v="1"/>
    <n v="51.859713873027907"/>
    <n v="15.8850931677019"/>
    <n v="82.880958777040405"/>
    <n v="150.62576581777023"/>
  </r>
  <r>
    <x v="14"/>
    <s v="SKL Nett AS"/>
    <n v="2013"/>
    <s v="Sentral"/>
    <s v="Luftlinje"/>
    <n v="300"/>
    <s v="Stord"/>
    <b v="1"/>
    <s v="157"/>
    <n v="2637"/>
    <b v="0"/>
    <n v="1"/>
    <n v="97.195497855845474"/>
    <n v="15.8850931677019"/>
    <n v="0"/>
    <n v="113.08059102354737"/>
  </r>
  <r>
    <x v="15"/>
    <s v="Sognekraft AS"/>
    <n v="2013"/>
    <s v="Regional"/>
    <s v="Luftlinje"/>
    <n v="66"/>
    <s v="Draksvik"/>
    <b v="1"/>
    <s v="384383"/>
    <n v="2500"/>
    <b v="0"/>
    <n v="1"/>
    <n v="92.145902404100752"/>
    <n v="15.8850931677019"/>
    <n v="0"/>
    <n v="108.03099557180265"/>
  </r>
  <r>
    <x v="16"/>
    <s v="Suldal Elverk"/>
    <n v="2013"/>
    <s v="Regional"/>
    <s v="Luftlinje"/>
    <n v="66"/>
    <s v="Tyssingvatn"/>
    <b v="1"/>
    <s v="268969"/>
    <n v="516"/>
    <b v="0"/>
    <n v="1"/>
    <n v="19.018914256206397"/>
    <n v="15.8850931677019"/>
    <n v="0"/>
    <n v="34.904007423908297"/>
  </r>
  <r>
    <x v="17"/>
    <s v="Sunnfjord Energi AS"/>
    <n v="2013"/>
    <s v="Regional"/>
    <s v="Luftlinje"/>
    <n v="132"/>
    <s v="Sande"/>
    <b v="1"/>
    <s v="377945"/>
    <n v="1160"/>
    <b v="0"/>
    <n v="1"/>
    <n v="42.755698715502746"/>
    <n v="15.8850931677019"/>
    <n v="0"/>
    <n v="58.640791883204642"/>
  </r>
  <r>
    <x v="17"/>
    <s v="Sunnfjord Energi AS"/>
    <n v="2013"/>
    <s v="Regional"/>
    <s v="Luftlinje"/>
    <n v="66"/>
    <s v="Fossedal"/>
    <b v="1"/>
    <s v="264694"/>
    <n v="1242"/>
    <b v="0"/>
    <n v="1"/>
    <n v="45.778084314357251"/>
    <n v="15.8850931677019"/>
    <n v="0"/>
    <n v="61.663177482059154"/>
  </r>
  <r>
    <x v="18"/>
    <s v="Tafjord Kraftnett AS"/>
    <n v="2013"/>
    <s v="Regional"/>
    <s v="Luftlinje"/>
    <n v="24"/>
    <s v="Jordmyra"/>
    <b v="1"/>
    <s v="178"/>
    <n v="358"/>
    <b v="0"/>
    <n v="1"/>
    <n v="13.195293224267227"/>
    <n v="15.8850931677019"/>
    <n v="0"/>
    <n v="29.080386391969128"/>
  </r>
  <r>
    <x v="19"/>
    <s v="Troms Kraft Nett AS"/>
    <n v="2013"/>
    <s v="Sentral"/>
    <s v="Luftlinje"/>
    <n v="132"/>
    <s v="Avgreining Sandvika-1"/>
    <b v="1"/>
    <s v="221"/>
    <n v="2346"/>
    <b v="0"/>
    <n v="1"/>
    <n v="86.46971481600815"/>
    <n v="15.8850931677019"/>
    <n v="0"/>
    <n v="102.35480798371005"/>
  </r>
  <r>
    <x v="19"/>
    <s v="Troms Kraft Nett AS"/>
    <n v="2013"/>
    <s v="Sentral"/>
    <s v="Luftlinje"/>
    <n v="132"/>
    <s v="Avgreining Sandvika-2"/>
    <b v="1"/>
    <s v="206"/>
    <n v="2468"/>
    <b v="0"/>
    <n v="1"/>
    <n v="90.966434853328266"/>
    <n v="15.8850931677019"/>
    <n v="0"/>
    <n v="106.85152802103016"/>
  </r>
  <r>
    <x v="19"/>
    <s v="Troms Kraft Nett AS"/>
    <n v="2013"/>
    <s v="Sentral"/>
    <s v="Luftlinje"/>
    <n v="132"/>
    <s v="Lyngen trafostasjon"/>
    <b v="1"/>
    <s v=""/>
    <n v="636"/>
    <b v="0"/>
    <n v="2"/>
    <m/>
    <m/>
    <m/>
    <m/>
  </r>
  <r>
    <x v="19"/>
    <s v="Troms Kraft Nett AS"/>
    <n v="2013"/>
    <s v="Sentral"/>
    <s v="Luftlinje"/>
    <n v="132"/>
    <s v="Overgang luft/kabel Goullasjåkka"/>
    <b v="1"/>
    <s v="200"/>
    <n v="2100"/>
    <b v="0"/>
    <n v="1"/>
    <n v="77.402558019444641"/>
    <n v="15.8850931677019"/>
    <n v="0"/>
    <n v="93.287651187146537"/>
  </r>
  <r>
    <x v="19"/>
    <s v="Troms Kraft Nett AS"/>
    <n v="2013"/>
    <s v="Sentral"/>
    <s v="Luftlinje"/>
    <n v="132"/>
    <s v="Ullsfjord trafostasjon"/>
    <b v="1"/>
    <s v=""/>
    <n v="694"/>
    <b v="0"/>
    <n v="2"/>
    <m/>
    <m/>
    <m/>
    <m/>
  </r>
  <r>
    <x v="20"/>
    <s v="Tussa Nett AS"/>
    <n v="2013"/>
    <s v="Regional"/>
    <s v="Luftlinje"/>
    <n v="66"/>
    <s v="Haugen 1"/>
    <b v="1"/>
    <s v="174"/>
    <n v="1503"/>
    <b v="0"/>
    <n v="1"/>
    <n v="55.398116525345365"/>
    <n v="15.8850931677019"/>
    <n v="0"/>
    <n v="71.283209693047269"/>
  </r>
  <r>
    <x v="21"/>
    <s v="Vest-Telemark Kraftlag AS"/>
    <n v="2013"/>
    <s v="Regional"/>
    <s v="Luftlinje"/>
    <n v="66"/>
    <s v="Digernes"/>
    <b v="1"/>
    <s v="177"/>
    <n v="2330"/>
    <b v="0"/>
    <n v="1"/>
    <n v="85.8799810406219"/>
    <n v="15.8850931677019"/>
    <n v="0"/>
    <n v="101.7650742083238"/>
  </r>
  <r>
    <x v="21"/>
    <s v="Vest-Telemark Kraftlag AS"/>
    <n v="2013"/>
    <s v="Regional"/>
    <s v="Luftlinje"/>
    <n v="66"/>
    <s v="Osen"/>
    <b v="1"/>
    <s v="313"/>
    <n v="920"/>
    <b v="0"/>
    <n v="1"/>
    <n v="33.909692084709079"/>
    <n v="15.8850931677019"/>
    <n v="0"/>
    <n v="49.7947852524109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7" cacheId="8" applyNumberFormats="0" applyBorderFormats="0" applyFontFormats="0" applyPatternFormats="0" applyAlignmentFormats="0" applyWidthHeightFormats="1" dataCaption="Verdier" updatedVersion="5" minRefreshableVersion="3" useAutoFormatting="1" itemPrintTitles="1" createdVersion="5" indent="0" outline="1" outlineData="1" multipleFieldFilters="0">
  <location ref="R3:S26" firstHeaderRow="1" firstDataRow="1" firstDataCol="1"/>
  <pivotFields count="16">
    <pivotField axis="axisRow" showAll="0">
      <items count="23">
        <item x="2"/>
        <item x="17"/>
        <item x="5"/>
        <item x="6"/>
        <item x="11"/>
        <item x="15"/>
        <item x="16"/>
        <item x="14"/>
        <item x="18"/>
        <item x="19"/>
        <item x="21"/>
        <item x="7"/>
        <item x="20"/>
        <item x="8"/>
        <item x="1"/>
        <item x="3"/>
        <item x="13"/>
        <item x="0"/>
        <item x="4"/>
        <item x="12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mer av Sum vekt luftfartshindre" fld="15" baseField="1" baseItem="0"/>
  </dataFields>
  <formats count="7">
    <format dxfId="6">
      <pivotArea collapsedLevelsAreSubtotals="1" fieldPosition="0">
        <references count="1">
          <reference field="0" count="0"/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0"/>
  <sheetViews>
    <sheetView workbookViewId="0">
      <pane ySplit="1" topLeftCell="A2" activePane="bottomLeft" state="frozen"/>
      <selection pane="bottomLeft" activeCell="Q25" sqref="Q25"/>
    </sheetView>
  </sheetViews>
  <sheetFormatPr baseColWidth="10" defaultRowHeight="15" x14ac:dyDescent="0.25"/>
  <cols>
    <col min="1" max="1" width="4" bestFit="1" customWidth="1"/>
    <col min="2" max="2" width="28.42578125" bestFit="1" customWidth="1"/>
    <col min="3" max="3" width="5" bestFit="1" customWidth="1"/>
    <col min="4" max="4" width="11.28515625" bestFit="1" customWidth="1"/>
    <col min="5" max="5" width="8.42578125" bestFit="1" customWidth="1"/>
    <col min="6" max="6" width="9.28515625" bestFit="1" customWidth="1"/>
    <col min="7" max="7" width="10.42578125" bestFit="1" customWidth="1"/>
    <col min="8" max="8" width="5.28515625" bestFit="1" customWidth="1"/>
    <col min="9" max="9" width="8.140625" bestFit="1" customWidth="1"/>
    <col min="10" max="10" width="9.5703125" bestFit="1" customWidth="1"/>
    <col min="11" max="11" width="8.5703125" bestFit="1" customWidth="1"/>
    <col min="12" max="12" width="9.140625" bestFit="1" customWidth="1"/>
    <col min="13" max="13" width="9.42578125" bestFit="1" customWidth="1"/>
    <col min="14" max="14" width="10.85546875" bestFit="1" customWidth="1"/>
    <col min="15" max="15" width="12" bestFit="1" customWidth="1"/>
  </cols>
  <sheetData>
    <row r="1" spans="1:16" ht="15.75" thickBot="1" x14ac:dyDescent="0.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6" t="s">
        <v>113</v>
      </c>
    </row>
    <row r="2" spans="1:16" x14ac:dyDescent="0.25">
      <c r="A2" s="1">
        <v>624</v>
      </c>
      <c r="B2" s="2" t="s">
        <v>101</v>
      </c>
      <c r="C2" s="1">
        <v>2013</v>
      </c>
      <c r="D2" s="2" t="s">
        <v>16</v>
      </c>
      <c r="E2" s="2" t="s">
        <v>17</v>
      </c>
      <c r="F2" s="2" t="s">
        <v>18</v>
      </c>
      <c r="G2" s="2" t="s">
        <v>28</v>
      </c>
      <c r="H2" s="2" t="s">
        <v>20</v>
      </c>
      <c r="I2" s="2" t="s">
        <v>21</v>
      </c>
      <c r="J2" s="2" t="s">
        <v>33</v>
      </c>
      <c r="K2" s="2" t="s">
        <v>23</v>
      </c>
      <c r="L2" s="1">
        <v>99.1</v>
      </c>
      <c r="M2" s="3">
        <v>1</v>
      </c>
      <c r="N2" s="3">
        <v>1</v>
      </c>
      <c r="O2" s="1">
        <v>1.19</v>
      </c>
      <c r="P2">
        <f t="shared" ref="P2:P65" si="0">O2*L2</f>
        <v>117.92899999999999</v>
      </c>
    </row>
    <row r="3" spans="1:16" x14ac:dyDescent="0.25">
      <c r="A3" s="1">
        <v>624</v>
      </c>
      <c r="B3" s="2" t="s">
        <v>101</v>
      </c>
      <c r="C3" s="1">
        <v>2013</v>
      </c>
      <c r="D3" s="2" t="s">
        <v>16</v>
      </c>
      <c r="E3" s="2" t="s">
        <v>17</v>
      </c>
      <c r="F3" s="2" t="s">
        <v>18</v>
      </c>
      <c r="G3" s="2" t="s">
        <v>28</v>
      </c>
      <c r="H3" s="2" t="s">
        <v>20</v>
      </c>
      <c r="I3" s="2" t="s">
        <v>21</v>
      </c>
      <c r="J3" s="2" t="s">
        <v>22</v>
      </c>
      <c r="K3" s="2" t="s">
        <v>23</v>
      </c>
      <c r="L3" s="1">
        <v>101.7</v>
      </c>
      <c r="M3" s="3">
        <v>1</v>
      </c>
      <c r="N3" s="3">
        <v>1</v>
      </c>
      <c r="O3" s="1">
        <v>12.975</v>
      </c>
      <c r="P3">
        <f t="shared" si="0"/>
        <v>1319.5574999999999</v>
      </c>
    </row>
    <row r="4" spans="1:16" x14ac:dyDescent="0.25">
      <c r="A4" s="1">
        <v>624</v>
      </c>
      <c r="B4" s="2" t="s">
        <v>101</v>
      </c>
      <c r="C4" s="1">
        <v>2013</v>
      </c>
      <c r="D4" s="2" t="s">
        <v>16</v>
      </c>
      <c r="E4" s="2" t="s">
        <v>17</v>
      </c>
      <c r="F4" s="2" t="s">
        <v>18</v>
      </c>
      <c r="G4" s="2" t="s">
        <v>28</v>
      </c>
      <c r="H4" s="2" t="s">
        <v>20</v>
      </c>
      <c r="I4" s="2" t="s">
        <v>21</v>
      </c>
      <c r="J4" s="2" t="s">
        <v>31</v>
      </c>
      <c r="K4" s="2" t="s">
        <v>23</v>
      </c>
      <c r="L4" s="1">
        <v>103.7</v>
      </c>
      <c r="M4" s="3">
        <v>1</v>
      </c>
      <c r="N4" s="3">
        <v>1</v>
      </c>
      <c r="O4" s="1">
        <v>24.5</v>
      </c>
      <c r="P4">
        <f t="shared" si="0"/>
        <v>2540.65</v>
      </c>
    </row>
    <row r="5" spans="1:16" x14ac:dyDescent="0.25">
      <c r="A5" s="1">
        <v>624</v>
      </c>
      <c r="B5" s="2" t="s">
        <v>101</v>
      </c>
      <c r="C5" s="1">
        <v>2013</v>
      </c>
      <c r="D5" s="2" t="s">
        <v>16</v>
      </c>
      <c r="E5" s="2" t="s">
        <v>17</v>
      </c>
      <c r="F5" s="2" t="s">
        <v>18</v>
      </c>
      <c r="G5" s="2" t="s">
        <v>28</v>
      </c>
      <c r="H5" s="2" t="s">
        <v>20</v>
      </c>
      <c r="I5" s="2" t="s">
        <v>21</v>
      </c>
      <c r="J5" s="2" t="s">
        <v>37</v>
      </c>
      <c r="K5" s="2" t="s">
        <v>34</v>
      </c>
      <c r="L5" s="1">
        <v>139.4</v>
      </c>
      <c r="M5" s="3">
        <v>1</v>
      </c>
      <c r="N5" s="3">
        <v>1</v>
      </c>
      <c r="O5" s="1">
        <v>4.9000000000000004</v>
      </c>
      <c r="P5">
        <f t="shared" si="0"/>
        <v>683.06000000000006</v>
      </c>
    </row>
    <row r="6" spans="1:16" x14ac:dyDescent="0.25">
      <c r="A6" s="1">
        <v>624</v>
      </c>
      <c r="B6" s="2" t="s">
        <v>101</v>
      </c>
      <c r="C6" s="1">
        <v>2013</v>
      </c>
      <c r="D6" s="2" t="s">
        <v>16</v>
      </c>
      <c r="E6" s="2" t="s">
        <v>17</v>
      </c>
      <c r="F6" s="2" t="s">
        <v>18</v>
      </c>
      <c r="G6" s="2" t="s">
        <v>28</v>
      </c>
      <c r="H6" s="2" t="s">
        <v>20</v>
      </c>
      <c r="I6" s="2" t="s">
        <v>21</v>
      </c>
      <c r="J6" s="2" t="s">
        <v>37</v>
      </c>
      <c r="K6" s="2" t="s">
        <v>23</v>
      </c>
      <c r="L6" s="1">
        <v>105</v>
      </c>
      <c r="M6" s="3">
        <v>1</v>
      </c>
      <c r="N6" s="3">
        <v>1</v>
      </c>
      <c r="O6" s="1">
        <v>70.420000000000016</v>
      </c>
      <c r="P6">
        <f t="shared" si="0"/>
        <v>7394.1000000000013</v>
      </c>
    </row>
    <row r="7" spans="1:16" x14ac:dyDescent="0.25">
      <c r="A7" s="1">
        <v>624</v>
      </c>
      <c r="B7" s="2" t="s">
        <v>101</v>
      </c>
      <c r="C7" s="1">
        <v>2013</v>
      </c>
      <c r="D7" s="2" t="s">
        <v>16</v>
      </c>
      <c r="E7" s="2" t="s">
        <v>17</v>
      </c>
      <c r="F7" s="2" t="s">
        <v>18</v>
      </c>
      <c r="G7" s="2" t="s">
        <v>28</v>
      </c>
      <c r="H7" s="2" t="s">
        <v>20</v>
      </c>
      <c r="I7" s="2" t="s">
        <v>21</v>
      </c>
      <c r="J7" s="2" t="s">
        <v>29</v>
      </c>
      <c r="K7" s="2" t="s">
        <v>34</v>
      </c>
      <c r="L7" s="1">
        <v>141.19999999999999</v>
      </c>
      <c r="M7" s="3">
        <v>1</v>
      </c>
      <c r="N7" s="3">
        <v>1</v>
      </c>
      <c r="O7" s="1">
        <v>98.5</v>
      </c>
      <c r="P7">
        <f t="shared" si="0"/>
        <v>13908.199999999999</v>
      </c>
    </row>
    <row r="8" spans="1:16" x14ac:dyDescent="0.25">
      <c r="A8" s="1">
        <v>624</v>
      </c>
      <c r="B8" s="2" t="s">
        <v>101</v>
      </c>
      <c r="C8" s="1">
        <v>2013</v>
      </c>
      <c r="D8" s="2" t="s">
        <v>16</v>
      </c>
      <c r="E8" s="2" t="s">
        <v>17</v>
      </c>
      <c r="F8" s="2" t="s">
        <v>18</v>
      </c>
      <c r="G8" s="2" t="s">
        <v>28</v>
      </c>
      <c r="H8" s="2" t="s">
        <v>20</v>
      </c>
      <c r="I8" s="2" t="s">
        <v>21</v>
      </c>
      <c r="J8" s="2" t="s">
        <v>29</v>
      </c>
      <c r="K8" s="2" t="s">
        <v>23</v>
      </c>
      <c r="L8" s="1">
        <v>106.3</v>
      </c>
      <c r="M8" s="3">
        <v>1</v>
      </c>
      <c r="N8" s="3">
        <v>1</v>
      </c>
      <c r="O8" s="1">
        <v>36.04</v>
      </c>
      <c r="P8">
        <f t="shared" si="0"/>
        <v>3831.0519999999997</v>
      </c>
    </row>
    <row r="9" spans="1:16" x14ac:dyDescent="0.25">
      <c r="A9" s="1">
        <v>624</v>
      </c>
      <c r="B9" s="2" t="s">
        <v>101</v>
      </c>
      <c r="C9" s="1">
        <v>2013</v>
      </c>
      <c r="D9" s="2" t="s">
        <v>16</v>
      </c>
      <c r="E9" s="2" t="s">
        <v>17</v>
      </c>
      <c r="F9" s="2" t="s">
        <v>18</v>
      </c>
      <c r="G9" s="2" t="s">
        <v>28</v>
      </c>
      <c r="H9" s="2" t="s">
        <v>20</v>
      </c>
      <c r="I9" s="2" t="s">
        <v>21</v>
      </c>
      <c r="J9" s="2" t="s">
        <v>45</v>
      </c>
      <c r="K9" s="2" t="s">
        <v>23</v>
      </c>
      <c r="L9" s="1">
        <v>111</v>
      </c>
      <c r="M9" s="3">
        <v>1</v>
      </c>
      <c r="N9" s="3">
        <v>1</v>
      </c>
      <c r="O9" s="1">
        <v>16.399999999999999</v>
      </c>
      <c r="P9">
        <f t="shared" si="0"/>
        <v>1820.3999999999999</v>
      </c>
    </row>
    <row r="10" spans="1:16" x14ac:dyDescent="0.25">
      <c r="A10" s="1">
        <v>624</v>
      </c>
      <c r="B10" s="2" t="s">
        <v>101</v>
      </c>
      <c r="C10" s="1">
        <v>2013</v>
      </c>
      <c r="D10" s="2" t="s">
        <v>16</v>
      </c>
      <c r="E10" s="2" t="s">
        <v>17</v>
      </c>
      <c r="F10" s="2" t="s">
        <v>18</v>
      </c>
      <c r="G10" s="2" t="s">
        <v>19</v>
      </c>
      <c r="H10" s="2" t="s">
        <v>20</v>
      </c>
      <c r="I10" s="2" t="s">
        <v>44</v>
      </c>
      <c r="J10" s="2" t="s">
        <v>37</v>
      </c>
      <c r="K10" s="2" t="s">
        <v>23</v>
      </c>
      <c r="L10" s="1">
        <v>91.2</v>
      </c>
      <c r="M10" s="3">
        <v>1</v>
      </c>
      <c r="N10" s="3">
        <v>1</v>
      </c>
      <c r="O10" s="1">
        <v>0.34</v>
      </c>
      <c r="P10">
        <f t="shared" si="0"/>
        <v>31.008000000000003</v>
      </c>
    </row>
    <row r="11" spans="1:16" x14ac:dyDescent="0.25">
      <c r="A11" s="1">
        <v>624</v>
      </c>
      <c r="B11" s="2" t="s">
        <v>101</v>
      </c>
      <c r="C11" s="1">
        <v>2013</v>
      </c>
      <c r="D11" s="2" t="s">
        <v>16</v>
      </c>
      <c r="E11" s="2" t="s">
        <v>17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33</v>
      </c>
      <c r="K11" s="2" t="s">
        <v>23</v>
      </c>
      <c r="L11" s="1">
        <v>68.5</v>
      </c>
      <c r="M11" s="3">
        <v>1</v>
      </c>
      <c r="N11" s="3">
        <v>1</v>
      </c>
      <c r="O11" s="1">
        <v>79.429999999999993</v>
      </c>
      <c r="P11">
        <f t="shared" si="0"/>
        <v>5440.9549999999999</v>
      </c>
    </row>
    <row r="12" spans="1:16" x14ac:dyDescent="0.25">
      <c r="A12" s="1">
        <v>624</v>
      </c>
      <c r="B12" s="2" t="s">
        <v>101</v>
      </c>
      <c r="C12" s="1">
        <v>2013</v>
      </c>
      <c r="D12" s="2" t="s">
        <v>16</v>
      </c>
      <c r="E12" s="2" t="s">
        <v>17</v>
      </c>
      <c r="F12" s="2" t="s">
        <v>18</v>
      </c>
      <c r="G12" s="2" t="s">
        <v>19</v>
      </c>
      <c r="H12" s="2" t="s">
        <v>20</v>
      </c>
      <c r="I12" s="2" t="s">
        <v>21</v>
      </c>
      <c r="J12" s="2" t="s">
        <v>22</v>
      </c>
      <c r="K12" s="2" t="s">
        <v>23</v>
      </c>
      <c r="L12" s="1">
        <v>71.099999999999994</v>
      </c>
      <c r="M12" s="3">
        <v>1</v>
      </c>
      <c r="N12" s="3">
        <v>1</v>
      </c>
      <c r="O12" s="1">
        <v>36.47</v>
      </c>
      <c r="P12">
        <f t="shared" si="0"/>
        <v>2593.0169999999998</v>
      </c>
    </row>
    <row r="13" spans="1:16" x14ac:dyDescent="0.25">
      <c r="A13" s="1">
        <v>624</v>
      </c>
      <c r="B13" s="2" t="s">
        <v>101</v>
      </c>
      <c r="C13" s="1">
        <v>2013</v>
      </c>
      <c r="D13" s="2" t="s">
        <v>16</v>
      </c>
      <c r="E13" s="2" t="s">
        <v>17</v>
      </c>
      <c r="F13" s="2" t="s">
        <v>18</v>
      </c>
      <c r="G13" s="2" t="s">
        <v>19</v>
      </c>
      <c r="H13" s="2" t="s">
        <v>20</v>
      </c>
      <c r="I13" s="2" t="s">
        <v>21</v>
      </c>
      <c r="J13" s="2" t="s">
        <v>31</v>
      </c>
      <c r="K13" s="2" t="s">
        <v>23</v>
      </c>
      <c r="L13" s="1">
        <v>73.8</v>
      </c>
      <c r="M13" s="3">
        <v>1</v>
      </c>
      <c r="N13" s="3">
        <v>1</v>
      </c>
      <c r="O13" s="1">
        <v>268.56</v>
      </c>
      <c r="P13">
        <f t="shared" si="0"/>
        <v>19819.727999999999</v>
      </c>
    </row>
    <row r="14" spans="1:16" x14ac:dyDescent="0.25">
      <c r="A14" s="1">
        <v>624</v>
      </c>
      <c r="B14" s="2" t="s">
        <v>101</v>
      </c>
      <c r="C14" s="1">
        <v>2013</v>
      </c>
      <c r="D14" s="2" t="s">
        <v>16</v>
      </c>
      <c r="E14" s="2" t="s">
        <v>17</v>
      </c>
      <c r="F14" s="2" t="s">
        <v>18</v>
      </c>
      <c r="G14" s="2" t="s">
        <v>19</v>
      </c>
      <c r="H14" s="2" t="s">
        <v>20</v>
      </c>
      <c r="I14" s="2" t="s">
        <v>21</v>
      </c>
      <c r="J14" s="2" t="s">
        <v>37</v>
      </c>
      <c r="K14" s="2" t="s">
        <v>23</v>
      </c>
      <c r="L14" s="1">
        <v>75.7</v>
      </c>
      <c r="M14" s="3">
        <v>1</v>
      </c>
      <c r="N14" s="3">
        <v>1</v>
      </c>
      <c r="O14" s="1">
        <v>82.32</v>
      </c>
      <c r="P14">
        <f t="shared" si="0"/>
        <v>6231.6239999999998</v>
      </c>
    </row>
    <row r="15" spans="1:16" x14ac:dyDescent="0.25">
      <c r="A15" s="1">
        <v>624</v>
      </c>
      <c r="B15" s="2" t="s">
        <v>101</v>
      </c>
      <c r="C15" s="1">
        <v>2013</v>
      </c>
      <c r="D15" s="2" t="s">
        <v>16</v>
      </c>
      <c r="E15" s="2" t="s">
        <v>17</v>
      </c>
      <c r="F15" s="2" t="s">
        <v>18</v>
      </c>
      <c r="G15" s="2" t="s">
        <v>19</v>
      </c>
      <c r="H15" s="2" t="s">
        <v>20</v>
      </c>
      <c r="I15" s="2" t="s">
        <v>21</v>
      </c>
      <c r="J15" s="2" t="s">
        <v>29</v>
      </c>
      <c r="K15" s="2" t="s">
        <v>23</v>
      </c>
      <c r="L15" s="1">
        <v>77.7</v>
      </c>
      <c r="M15" s="3">
        <v>1</v>
      </c>
      <c r="N15" s="3">
        <v>1</v>
      </c>
      <c r="O15" s="1">
        <v>81</v>
      </c>
      <c r="P15">
        <f t="shared" si="0"/>
        <v>6293.7</v>
      </c>
    </row>
    <row r="16" spans="1:16" x14ac:dyDescent="0.25">
      <c r="A16" s="1">
        <v>624</v>
      </c>
      <c r="B16" s="2" t="s">
        <v>101</v>
      </c>
      <c r="C16" s="1">
        <v>2013</v>
      </c>
      <c r="D16" s="2" t="s">
        <v>16</v>
      </c>
      <c r="E16" s="2" t="s">
        <v>17</v>
      </c>
      <c r="F16" s="2" t="s">
        <v>18</v>
      </c>
      <c r="G16" s="2" t="s">
        <v>19</v>
      </c>
      <c r="H16" s="2" t="s">
        <v>20</v>
      </c>
      <c r="I16" s="2" t="s">
        <v>21</v>
      </c>
      <c r="J16" s="2" t="s">
        <v>26</v>
      </c>
      <c r="K16" s="2" t="s">
        <v>23</v>
      </c>
      <c r="L16" s="1">
        <v>65.8</v>
      </c>
      <c r="M16" s="3">
        <v>1</v>
      </c>
      <c r="N16" s="3">
        <v>1</v>
      </c>
      <c r="O16" s="1">
        <v>41.36</v>
      </c>
      <c r="P16">
        <f t="shared" si="0"/>
        <v>2721.4879999999998</v>
      </c>
    </row>
    <row r="17" spans="1:16" x14ac:dyDescent="0.25">
      <c r="A17" s="1">
        <v>624</v>
      </c>
      <c r="B17" s="2" t="s">
        <v>101</v>
      </c>
      <c r="C17" s="1">
        <v>2013</v>
      </c>
      <c r="D17" s="2" t="s">
        <v>16</v>
      </c>
      <c r="E17" s="2" t="s">
        <v>17</v>
      </c>
      <c r="F17" s="2" t="s">
        <v>24</v>
      </c>
      <c r="G17" s="2" t="s">
        <v>28</v>
      </c>
      <c r="H17" s="2" t="s">
        <v>20</v>
      </c>
      <c r="I17" s="2" t="s">
        <v>44</v>
      </c>
      <c r="J17" s="2" t="s">
        <v>29</v>
      </c>
      <c r="K17" s="2" t="s">
        <v>23</v>
      </c>
      <c r="L17" s="1">
        <v>103.1</v>
      </c>
      <c r="M17" s="3">
        <v>1</v>
      </c>
      <c r="N17" s="3">
        <v>1</v>
      </c>
      <c r="O17" s="1">
        <v>0.3</v>
      </c>
      <c r="P17">
        <f t="shared" si="0"/>
        <v>30.929999999999996</v>
      </c>
    </row>
    <row r="18" spans="1:16" x14ac:dyDescent="0.25">
      <c r="A18" s="1">
        <v>624</v>
      </c>
      <c r="B18" s="2" t="s">
        <v>101</v>
      </c>
      <c r="C18" s="1">
        <v>2013</v>
      </c>
      <c r="D18" s="2" t="s">
        <v>16</v>
      </c>
      <c r="E18" s="2" t="s">
        <v>17</v>
      </c>
      <c r="F18" s="2" t="s">
        <v>24</v>
      </c>
      <c r="G18" s="2" t="s">
        <v>28</v>
      </c>
      <c r="H18" s="2" t="s">
        <v>20</v>
      </c>
      <c r="I18" s="2" t="s">
        <v>21</v>
      </c>
      <c r="J18" s="2" t="s">
        <v>33</v>
      </c>
      <c r="K18" s="2" t="s">
        <v>23</v>
      </c>
      <c r="L18" s="1">
        <v>75.7</v>
      </c>
      <c r="M18" s="3">
        <v>1</v>
      </c>
      <c r="N18" s="3">
        <v>1</v>
      </c>
      <c r="O18" s="1">
        <v>0.43</v>
      </c>
      <c r="P18">
        <f t="shared" si="0"/>
        <v>32.551000000000002</v>
      </c>
    </row>
    <row r="19" spans="1:16" x14ac:dyDescent="0.25">
      <c r="A19" s="1">
        <v>624</v>
      </c>
      <c r="B19" s="2" t="s">
        <v>101</v>
      </c>
      <c r="C19" s="1">
        <v>2013</v>
      </c>
      <c r="D19" s="2" t="s">
        <v>16</v>
      </c>
      <c r="E19" s="2" t="s">
        <v>17</v>
      </c>
      <c r="F19" s="2" t="s">
        <v>24</v>
      </c>
      <c r="G19" s="2" t="s">
        <v>28</v>
      </c>
      <c r="H19" s="2" t="s">
        <v>20</v>
      </c>
      <c r="I19" s="2" t="s">
        <v>21</v>
      </c>
      <c r="J19" s="2" t="s">
        <v>31</v>
      </c>
      <c r="K19" s="2" t="s">
        <v>23</v>
      </c>
      <c r="L19" s="1">
        <v>80.3</v>
      </c>
      <c r="M19" s="3">
        <v>1</v>
      </c>
      <c r="N19" s="3">
        <v>1</v>
      </c>
      <c r="O19" s="1">
        <v>18.72</v>
      </c>
      <c r="P19">
        <f t="shared" si="0"/>
        <v>1503.2159999999999</v>
      </c>
    </row>
    <row r="20" spans="1:16" x14ac:dyDescent="0.25">
      <c r="A20" s="1">
        <v>624</v>
      </c>
      <c r="B20" s="2" t="s">
        <v>101</v>
      </c>
      <c r="C20" s="1">
        <v>2013</v>
      </c>
      <c r="D20" s="2" t="s">
        <v>16</v>
      </c>
      <c r="E20" s="2" t="s">
        <v>17</v>
      </c>
      <c r="F20" s="2" t="s">
        <v>24</v>
      </c>
      <c r="G20" s="2" t="s">
        <v>28</v>
      </c>
      <c r="H20" s="2" t="s">
        <v>20</v>
      </c>
      <c r="I20" s="2" t="s">
        <v>21</v>
      </c>
      <c r="J20" s="2" t="s">
        <v>37</v>
      </c>
      <c r="K20" s="2" t="s">
        <v>34</v>
      </c>
      <c r="L20" s="1">
        <v>108.7</v>
      </c>
      <c r="M20" s="3">
        <v>1</v>
      </c>
      <c r="N20" s="3">
        <v>1</v>
      </c>
      <c r="O20" s="1">
        <v>7.2799999999999994</v>
      </c>
      <c r="P20">
        <f t="shared" si="0"/>
        <v>791.3359999999999</v>
      </c>
    </row>
    <row r="21" spans="1:16" x14ac:dyDescent="0.25">
      <c r="A21" s="1">
        <v>624</v>
      </c>
      <c r="B21" s="2" t="s">
        <v>101</v>
      </c>
      <c r="C21" s="1">
        <v>2013</v>
      </c>
      <c r="D21" s="2" t="s">
        <v>16</v>
      </c>
      <c r="E21" s="2" t="s">
        <v>17</v>
      </c>
      <c r="F21" s="2" t="s">
        <v>24</v>
      </c>
      <c r="G21" s="2" t="s">
        <v>28</v>
      </c>
      <c r="H21" s="2" t="s">
        <v>20</v>
      </c>
      <c r="I21" s="2" t="s">
        <v>21</v>
      </c>
      <c r="J21" s="2" t="s">
        <v>37</v>
      </c>
      <c r="K21" s="2" t="s">
        <v>23</v>
      </c>
      <c r="L21" s="1">
        <v>82.3</v>
      </c>
      <c r="M21" s="3">
        <v>1</v>
      </c>
      <c r="N21" s="3">
        <v>1</v>
      </c>
      <c r="O21" s="1">
        <v>12.81</v>
      </c>
      <c r="P21">
        <f t="shared" si="0"/>
        <v>1054.2629999999999</v>
      </c>
    </row>
    <row r="22" spans="1:16" x14ac:dyDescent="0.25">
      <c r="A22" s="1">
        <v>624</v>
      </c>
      <c r="B22" s="2" t="s">
        <v>101</v>
      </c>
      <c r="C22" s="1">
        <v>2013</v>
      </c>
      <c r="D22" s="2" t="s">
        <v>16</v>
      </c>
      <c r="E22" s="2" t="s">
        <v>17</v>
      </c>
      <c r="F22" s="2" t="s">
        <v>24</v>
      </c>
      <c r="G22" s="2" t="s">
        <v>28</v>
      </c>
      <c r="H22" s="2" t="s">
        <v>20</v>
      </c>
      <c r="I22" s="2" t="s">
        <v>21</v>
      </c>
      <c r="J22" s="2" t="s">
        <v>25</v>
      </c>
      <c r="K22" s="2" t="s">
        <v>23</v>
      </c>
      <c r="L22" s="1">
        <v>72.900000000000006</v>
      </c>
      <c r="M22" s="3">
        <v>1</v>
      </c>
      <c r="N22" s="3">
        <v>1</v>
      </c>
      <c r="O22" s="1">
        <v>24.24</v>
      </c>
      <c r="P22">
        <f t="shared" si="0"/>
        <v>1767.096</v>
      </c>
    </row>
    <row r="23" spans="1:16" x14ac:dyDescent="0.25">
      <c r="A23" s="1">
        <v>624</v>
      </c>
      <c r="B23" s="2" t="s">
        <v>101</v>
      </c>
      <c r="C23" s="1">
        <v>2013</v>
      </c>
      <c r="D23" s="2" t="s">
        <v>16</v>
      </c>
      <c r="E23" s="2" t="s">
        <v>17</v>
      </c>
      <c r="F23" s="2" t="s">
        <v>24</v>
      </c>
      <c r="G23" s="2" t="s">
        <v>28</v>
      </c>
      <c r="H23" s="2" t="s">
        <v>20</v>
      </c>
      <c r="I23" s="2" t="s">
        <v>21</v>
      </c>
      <c r="J23" s="2" t="s">
        <v>26</v>
      </c>
      <c r="K23" s="2" t="s">
        <v>23</v>
      </c>
      <c r="L23" s="1">
        <v>74.3</v>
      </c>
      <c r="M23" s="3">
        <v>1</v>
      </c>
      <c r="N23" s="3">
        <v>1</v>
      </c>
      <c r="O23" s="1">
        <v>0.86</v>
      </c>
      <c r="P23">
        <f t="shared" si="0"/>
        <v>63.897999999999996</v>
      </c>
    </row>
    <row r="24" spans="1:16" x14ac:dyDescent="0.25">
      <c r="A24" s="1">
        <v>624</v>
      </c>
      <c r="B24" s="2" t="s">
        <v>101</v>
      </c>
      <c r="C24" s="1">
        <v>2013</v>
      </c>
      <c r="D24" s="2" t="s">
        <v>16</v>
      </c>
      <c r="E24" s="2" t="s">
        <v>17</v>
      </c>
      <c r="F24" s="2" t="s">
        <v>24</v>
      </c>
      <c r="G24" s="2" t="s">
        <v>19</v>
      </c>
      <c r="H24" s="2" t="s">
        <v>20</v>
      </c>
      <c r="I24" s="2" t="s">
        <v>44</v>
      </c>
      <c r="J24" s="2" t="s">
        <v>22</v>
      </c>
      <c r="K24" s="2" t="s">
        <v>23</v>
      </c>
      <c r="L24" s="1">
        <v>69.099999999999994</v>
      </c>
      <c r="M24" s="3">
        <v>1</v>
      </c>
      <c r="N24" s="3">
        <v>1</v>
      </c>
      <c r="O24" s="1">
        <v>0.3</v>
      </c>
      <c r="P24">
        <f t="shared" si="0"/>
        <v>20.729999999999997</v>
      </c>
    </row>
    <row r="25" spans="1:16" x14ac:dyDescent="0.25">
      <c r="A25" s="1">
        <v>624</v>
      </c>
      <c r="B25" s="2" t="s">
        <v>101</v>
      </c>
      <c r="C25" s="1">
        <v>2013</v>
      </c>
      <c r="D25" s="2" t="s">
        <v>16</v>
      </c>
      <c r="E25" s="2" t="s">
        <v>17</v>
      </c>
      <c r="F25" s="2" t="s">
        <v>24</v>
      </c>
      <c r="G25" s="2" t="s">
        <v>19</v>
      </c>
      <c r="H25" s="2" t="s">
        <v>20</v>
      </c>
      <c r="I25" s="2" t="s">
        <v>21</v>
      </c>
      <c r="J25" s="2" t="s">
        <v>33</v>
      </c>
      <c r="K25" s="2" t="s">
        <v>23</v>
      </c>
      <c r="L25" s="1">
        <v>54.7</v>
      </c>
      <c r="M25" s="3">
        <v>1</v>
      </c>
      <c r="N25" s="3">
        <v>1</v>
      </c>
      <c r="O25" s="1">
        <v>6.3069999999999995</v>
      </c>
      <c r="P25">
        <f t="shared" si="0"/>
        <v>344.99289999999996</v>
      </c>
    </row>
    <row r="26" spans="1:16" x14ac:dyDescent="0.25">
      <c r="A26" s="1">
        <v>624</v>
      </c>
      <c r="B26" s="2" t="s">
        <v>101</v>
      </c>
      <c r="C26" s="1">
        <v>2013</v>
      </c>
      <c r="D26" s="2" t="s">
        <v>16</v>
      </c>
      <c r="E26" s="2" t="s">
        <v>17</v>
      </c>
      <c r="F26" s="2" t="s">
        <v>24</v>
      </c>
      <c r="G26" s="2" t="s">
        <v>19</v>
      </c>
      <c r="H26" s="2" t="s">
        <v>20</v>
      </c>
      <c r="I26" s="2" t="s">
        <v>21</v>
      </c>
      <c r="J26" s="2" t="s">
        <v>31</v>
      </c>
      <c r="K26" s="2" t="s">
        <v>23</v>
      </c>
      <c r="L26" s="1">
        <v>60</v>
      </c>
      <c r="M26" s="3">
        <v>1</v>
      </c>
      <c r="N26" s="3">
        <v>1</v>
      </c>
      <c r="O26" s="1">
        <v>30.518000000000001</v>
      </c>
      <c r="P26">
        <f t="shared" si="0"/>
        <v>1831.08</v>
      </c>
    </row>
    <row r="27" spans="1:16" x14ac:dyDescent="0.25">
      <c r="A27" s="1">
        <v>624</v>
      </c>
      <c r="B27" s="2" t="s">
        <v>101</v>
      </c>
      <c r="C27" s="1">
        <v>2013</v>
      </c>
      <c r="D27" s="2" t="s">
        <v>16</v>
      </c>
      <c r="E27" s="2" t="s">
        <v>17</v>
      </c>
      <c r="F27" s="2" t="s">
        <v>24</v>
      </c>
      <c r="G27" s="2" t="s">
        <v>19</v>
      </c>
      <c r="H27" s="2" t="s">
        <v>20</v>
      </c>
      <c r="I27" s="2" t="s">
        <v>21</v>
      </c>
      <c r="J27" s="2" t="s">
        <v>25</v>
      </c>
      <c r="K27" s="2" t="s">
        <v>23</v>
      </c>
      <c r="L27" s="1">
        <v>50</v>
      </c>
      <c r="M27" s="3">
        <v>1</v>
      </c>
      <c r="N27" s="3">
        <v>1</v>
      </c>
      <c r="O27" s="1">
        <v>56.278000000000006</v>
      </c>
      <c r="P27">
        <f t="shared" si="0"/>
        <v>2813.9</v>
      </c>
    </row>
    <row r="28" spans="1:16" x14ac:dyDescent="0.25">
      <c r="A28" s="1">
        <v>624</v>
      </c>
      <c r="B28" s="2" t="s">
        <v>101</v>
      </c>
      <c r="C28" s="1">
        <v>2013</v>
      </c>
      <c r="D28" s="2" t="s">
        <v>16</v>
      </c>
      <c r="E28" s="2" t="s">
        <v>17</v>
      </c>
      <c r="F28" s="2" t="s">
        <v>24</v>
      </c>
      <c r="G28" s="2" t="s">
        <v>19</v>
      </c>
      <c r="H28" s="2" t="s">
        <v>20</v>
      </c>
      <c r="I28" s="2" t="s">
        <v>21</v>
      </c>
      <c r="J28" s="2" t="s">
        <v>26</v>
      </c>
      <c r="K28" s="2" t="s">
        <v>23</v>
      </c>
      <c r="L28" s="1">
        <v>52.7</v>
      </c>
      <c r="M28" s="3">
        <v>1</v>
      </c>
      <c r="N28" s="3">
        <v>1</v>
      </c>
      <c r="O28" s="1">
        <v>76.290999999999997</v>
      </c>
      <c r="P28">
        <f t="shared" si="0"/>
        <v>4020.5356999999999</v>
      </c>
    </row>
    <row r="29" spans="1:16" x14ac:dyDescent="0.25">
      <c r="A29" s="1">
        <v>753</v>
      </c>
      <c r="B29" s="2" t="s">
        <v>109</v>
      </c>
      <c r="C29" s="1">
        <v>2013</v>
      </c>
      <c r="D29" s="2" t="s">
        <v>16</v>
      </c>
      <c r="E29" s="2" t="s">
        <v>17</v>
      </c>
      <c r="F29" s="2" t="s">
        <v>39</v>
      </c>
      <c r="G29" s="2" t="s">
        <v>19</v>
      </c>
      <c r="H29" s="2" t="s">
        <v>20</v>
      </c>
      <c r="I29" s="2" t="s">
        <v>21</v>
      </c>
      <c r="J29" s="2" t="s">
        <v>22</v>
      </c>
      <c r="K29" s="2" t="s">
        <v>23</v>
      </c>
      <c r="L29" s="1">
        <v>42.3</v>
      </c>
      <c r="M29" s="3">
        <v>1</v>
      </c>
      <c r="N29" s="3">
        <v>1</v>
      </c>
      <c r="O29" s="1">
        <v>4.3</v>
      </c>
      <c r="P29">
        <f t="shared" si="0"/>
        <v>181.89</v>
      </c>
    </row>
    <row r="30" spans="1:16" x14ac:dyDescent="0.25">
      <c r="A30" s="1">
        <v>753</v>
      </c>
      <c r="B30" s="2" t="s">
        <v>109</v>
      </c>
      <c r="C30" s="1">
        <v>2013</v>
      </c>
      <c r="D30" s="2" t="s">
        <v>16</v>
      </c>
      <c r="E30" s="2" t="s">
        <v>17</v>
      </c>
      <c r="F30" s="2" t="s">
        <v>39</v>
      </c>
      <c r="G30" s="2" t="s">
        <v>19</v>
      </c>
      <c r="H30" s="2" t="s">
        <v>20</v>
      </c>
      <c r="I30" s="2" t="s">
        <v>21</v>
      </c>
      <c r="J30" s="2" t="s">
        <v>70</v>
      </c>
      <c r="K30" s="2" t="s">
        <v>23</v>
      </c>
      <c r="L30" s="1">
        <v>35.9</v>
      </c>
      <c r="M30" s="3">
        <v>1</v>
      </c>
      <c r="N30" s="3">
        <v>1</v>
      </c>
      <c r="O30" s="1">
        <v>4.4000000000000004</v>
      </c>
      <c r="P30">
        <f t="shared" si="0"/>
        <v>157.96</v>
      </c>
    </row>
    <row r="31" spans="1:16" x14ac:dyDescent="0.25">
      <c r="A31" s="1">
        <v>753</v>
      </c>
      <c r="B31" s="2" t="s">
        <v>109</v>
      </c>
      <c r="C31" s="1">
        <v>2013</v>
      </c>
      <c r="D31" s="2" t="s">
        <v>16</v>
      </c>
      <c r="E31" s="2" t="s">
        <v>17</v>
      </c>
      <c r="F31" s="2" t="s">
        <v>39</v>
      </c>
      <c r="G31" s="2" t="s">
        <v>19</v>
      </c>
      <c r="H31" s="2" t="s">
        <v>20</v>
      </c>
      <c r="I31" s="2" t="s">
        <v>21</v>
      </c>
      <c r="J31" s="2" t="s">
        <v>26</v>
      </c>
      <c r="K31" s="2" t="s">
        <v>23</v>
      </c>
      <c r="L31" s="1">
        <v>38.9</v>
      </c>
      <c r="M31" s="3">
        <v>1</v>
      </c>
      <c r="N31" s="3">
        <v>1</v>
      </c>
      <c r="O31" s="1">
        <v>5.1999999999999993</v>
      </c>
      <c r="P31">
        <f t="shared" si="0"/>
        <v>202.27999999999997</v>
      </c>
    </row>
    <row r="32" spans="1:16" x14ac:dyDescent="0.25">
      <c r="A32" s="1">
        <v>753</v>
      </c>
      <c r="B32" s="2" t="s">
        <v>109</v>
      </c>
      <c r="C32" s="1">
        <v>2013</v>
      </c>
      <c r="D32" s="2" t="s">
        <v>16</v>
      </c>
      <c r="E32" s="2" t="s">
        <v>17</v>
      </c>
      <c r="F32" s="2" t="s">
        <v>57</v>
      </c>
      <c r="G32" s="2" t="s">
        <v>28</v>
      </c>
      <c r="H32" s="2" t="s">
        <v>20</v>
      </c>
      <c r="I32" s="2" t="s">
        <v>21</v>
      </c>
      <c r="J32" s="2" t="s">
        <v>62</v>
      </c>
      <c r="K32" s="2" t="s">
        <v>23</v>
      </c>
      <c r="L32" s="1">
        <v>179.8</v>
      </c>
      <c r="M32" s="3">
        <v>1</v>
      </c>
      <c r="N32" s="3">
        <v>1</v>
      </c>
      <c r="O32" s="1">
        <v>4</v>
      </c>
      <c r="P32">
        <f t="shared" si="0"/>
        <v>719.2</v>
      </c>
    </row>
    <row r="33" spans="1:16" x14ac:dyDescent="0.25">
      <c r="A33" s="1">
        <v>753</v>
      </c>
      <c r="B33" s="2" t="s">
        <v>109</v>
      </c>
      <c r="C33" s="1">
        <v>2013</v>
      </c>
      <c r="D33" s="2" t="s">
        <v>16</v>
      </c>
      <c r="E33" s="2" t="s">
        <v>17</v>
      </c>
      <c r="F33" s="2" t="s">
        <v>24</v>
      </c>
      <c r="G33" s="2" t="s">
        <v>28</v>
      </c>
      <c r="H33" s="2" t="s">
        <v>20</v>
      </c>
      <c r="I33" s="2" t="s">
        <v>21</v>
      </c>
      <c r="J33" s="2" t="s">
        <v>31</v>
      </c>
      <c r="K33" s="2" t="s">
        <v>34</v>
      </c>
      <c r="L33" s="1">
        <v>105.9</v>
      </c>
      <c r="M33" s="3">
        <v>1</v>
      </c>
      <c r="N33" s="3">
        <v>1</v>
      </c>
      <c r="O33" s="1">
        <v>9.26</v>
      </c>
      <c r="P33">
        <f t="shared" si="0"/>
        <v>980.63400000000001</v>
      </c>
    </row>
    <row r="34" spans="1:16" x14ac:dyDescent="0.25">
      <c r="A34" s="1">
        <v>753</v>
      </c>
      <c r="B34" s="2" t="s">
        <v>109</v>
      </c>
      <c r="C34" s="1">
        <v>2013</v>
      </c>
      <c r="D34" s="2" t="s">
        <v>16</v>
      </c>
      <c r="E34" s="2" t="s">
        <v>17</v>
      </c>
      <c r="F34" s="2" t="s">
        <v>24</v>
      </c>
      <c r="G34" s="2" t="s">
        <v>28</v>
      </c>
      <c r="H34" s="2" t="s">
        <v>20</v>
      </c>
      <c r="I34" s="2" t="s">
        <v>21</v>
      </c>
      <c r="J34" s="2" t="s">
        <v>29</v>
      </c>
      <c r="K34" s="2" t="s">
        <v>34</v>
      </c>
      <c r="L34" s="1">
        <v>110.5</v>
      </c>
      <c r="M34" s="3">
        <v>1</v>
      </c>
      <c r="N34" s="3">
        <v>1</v>
      </c>
      <c r="O34" s="1">
        <v>11.02</v>
      </c>
      <c r="P34">
        <f t="shared" si="0"/>
        <v>1217.71</v>
      </c>
    </row>
    <row r="35" spans="1:16" x14ac:dyDescent="0.25">
      <c r="A35" s="1">
        <v>753</v>
      </c>
      <c r="B35" s="2" t="s">
        <v>109</v>
      </c>
      <c r="C35" s="1">
        <v>2013</v>
      </c>
      <c r="D35" s="2" t="s">
        <v>16</v>
      </c>
      <c r="E35" s="2" t="s">
        <v>17</v>
      </c>
      <c r="F35" s="2" t="s">
        <v>24</v>
      </c>
      <c r="G35" s="2" t="s">
        <v>28</v>
      </c>
      <c r="H35" s="2" t="s">
        <v>20</v>
      </c>
      <c r="I35" s="2" t="s">
        <v>21</v>
      </c>
      <c r="J35" s="2" t="s">
        <v>29</v>
      </c>
      <c r="K35" s="2" t="s">
        <v>23</v>
      </c>
      <c r="L35" s="1">
        <v>83.6</v>
      </c>
      <c r="M35" s="3">
        <v>1</v>
      </c>
      <c r="N35" s="3">
        <v>1</v>
      </c>
      <c r="O35" s="1">
        <v>3.39</v>
      </c>
      <c r="P35">
        <f t="shared" si="0"/>
        <v>283.404</v>
      </c>
    </row>
    <row r="36" spans="1:16" x14ac:dyDescent="0.25">
      <c r="A36" s="1">
        <v>753</v>
      </c>
      <c r="B36" s="2" t="s">
        <v>109</v>
      </c>
      <c r="C36" s="1">
        <v>2013</v>
      </c>
      <c r="D36" s="2" t="s">
        <v>16</v>
      </c>
      <c r="E36" s="2" t="s">
        <v>17</v>
      </c>
      <c r="F36" s="2" t="s">
        <v>24</v>
      </c>
      <c r="G36" s="2" t="s">
        <v>19</v>
      </c>
      <c r="H36" s="2" t="s">
        <v>20</v>
      </c>
      <c r="I36" s="2" t="s">
        <v>21</v>
      </c>
      <c r="J36" s="2" t="s">
        <v>29</v>
      </c>
      <c r="K36" s="2" t="s">
        <v>23</v>
      </c>
      <c r="L36" s="1">
        <v>63.9</v>
      </c>
      <c r="M36" s="3">
        <v>1</v>
      </c>
      <c r="N36" s="3">
        <v>1</v>
      </c>
      <c r="O36" s="1">
        <v>1.8</v>
      </c>
      <c r="P36">
        <f t="shared" si="0"/>
        <v>115.02</v>
      </c>
    </row>
    <row r="37" spans="1:16" x14ac:dyDescent="0.25">
      <c r="A37" s="1">
        <v>7</v>
      </c>
      <c r="B37" s="2" t="s">
        <v>15</v>
      </c>
      <c r="C37" s="1">
        <v>2013</v>
      </c>
      <c r="D37" s="2" t="s">
        <v>16</v>
      </c>
      <c r="E37" s="2" t="s">
        <v>17</v>
      </c>
      <c r="F37" s="2" t="s">
        <v>18</v>
      </c>
      <c r="G37" s="2" t="s">
        <v>19</v>
      </c>
      <c r="H37" s="2" t="s">
        <v>20</v>
      </c>
      <c r="I37" s="2" t="s">
        <v>21</v>
      </c>
      <c r="J37" s="2" t="s">
        <v>22</v>
      </c>
      <c r="K37" s="2" t="s">
        <v>23</v>
      </c>
      <c r="L37" s="1">
        <v>71.099999999999994</v>
      </c>
      <c r="M37" s="3">
        <v>1</v>
      </c>
      <c r="N37" s="3">
        <v>1</v>
      </c>
      <c r="O37" s="1">
        <v>4.0999999999999996</v>
      </c>
      <c r="P37">
        <f t="shared" si="0"/>
        <v>291.50999999999993</v>
      </c>
    </row>
    <row r="38" spans="1:16" x14ac:dyDescent="0.25">
      <c r="A38" s="1">
        <v>7</v>
      </c>
      <c r="B38" s="2" t="s">
        <v>15</v>
      </c>
      <c r="C38" s="1">
        <v>2013</v>
      </c>
      <c r="D38" s="2" t="s">
        <v>16</v>
      </c>
      <c r="E38" s="2" t="s">
        <v>17</v>
      </c>
      <c r="F38" s="2" t="s">
        <v>24</v>
      </c>
      <c r="G38" s="2" t="s">
        <v>19</v>
      </c>
      <c r="H38" s="2" t="s">
        <v>20</v>
      </c>
      <c r="I38" s="2" t="s">
        <v>21</v>
      </c>
      <c r="J38" s="2" t="s">
        <v>25</v>
      </c>
      <c r="K38" s="2" t="s">
        <v>23</v>
      </c>
      <c r="L38" s="1">
        <v>50</v>
      </c>
      <c r="M38" s="3">
        <v>1</v>
      </c>
      <c r="N38" s="3">
        <v>1</v>
      </c>
      <c r="O38" s="1">
        <v>17.399999999999999</v>
      </c>
      <c r="P38">
        <f t="shared" si="0"/>
        <v>869.99999999999989</v>
      </c>
    </row>
    <row r="39" spans="1:16" x14ac:dyDescent="0.25">
      <c r="A39" s="1">
        <v>7</v>
      </c>
      <c r="B39" s="2" t="s">
        <v>15</v>
      </c>
      <c r="C39" s="1">
        <v>2013</v>
      </c>
      <c r="D39" s="2" t="s">
        <v>16</v>
      </c>
      <c r="E39" s="2" t="s">
        <v>17</v>
      </c>
      <c r="F39" s="2" t="s">
        <v>24</v>
      </c>
      <c r="G39" s="2" t="s">
        <v>19</v>
      </c>
      <c r="H39" s="2" t="s">
        <v>20</v>
      </c>
      <c r="I39" s="2" t="s">
        <v>21</v>
      </c>
      <c r="J39" s="2" t="s">
        <v>26</v>
      </c>
      <c r="K39" s="2" t="s">
        <v>23</v>
      </c>
      <c r="L39" s="1">
        <v>52.7</v>
      </c>
      <c r="M39" s="3">
        <v>1</v>
      </c>
      <c r="N39" s="3">
        <v>1</v>
      </c>
      <c r="O39" s="1">
        <v>58.9</v>
      </c>
      <c r="P39">
        <f t="shared" si="0"/>
        <v>3104.03</v>
      </c>
    </row>
    <row r="40" spans="1:16" x14ac:dyDescent="0.25">
      <c r="A40" s="1">
        <v>9</v>
      </c>
      <c r="B40" s="2" t="s">
        <v>27</v>
      </c>
      <c r="C40" s="1">
        <v>2013</v>
      </c>
      <c r="D40" s="2" t="s">
        <v>16</v>
      </c>
      <c r="E40" s="2" t="s">
        <v>17</v>
      </c>
      <c r="F40" s="2" t="s">
        <v>18</v>
      </c>
      <c r="G40" s="2" t="s">
        <v>28</v>
      </c>
      <c r="H40" s="2" t="s">
        <v>20</v>
      </c>
      <c r="I40" s="2" t="s">
        <v>21</v>
      </c>
      <c r="J40" s="2" t="s">
        <v>22</v>
      </c>
      <c r="K40" s="2" t="s">
        <v>23</v>
      </c>
      <c r="L40" s="1">
        <v>101.7</v>
      </c>
      <c r="M40" s="3">
        <v>1</v>
      </c>
      <c r="N40" s="3">
        <v>1</v>
      </c>
      <c r="O40" s="1">
        <v>1.4</v>
      </c>
      <c r="P40">
        <f t="shared" si="0"/>
        <v>142.38</v>
      </c>
    </row>
    <row r="41" spans="1:16" x14ac:dyDescent="0.25">
      <c r="A41" s="1">
        <v>9</v>
      </c>
      <c r="B41" s="2" t="s">
        <v>27</v>
      </c>
      <c r="C41" s="1">
        <v>2013</v>
      </c>
      <c r="D41" s="2" t="s">
        <v>16</v>
      </c>
      <c r="E41" s="2" t="s">
        <v>17</v>
      </c>
      <c r="F41" s="2" t="s">
        <v>18</v>
      </c>
      <c r="G41" s="2" t="s">
        <v>19</v>
      </c>
      <c r="H41" s="2" t="s">
        <v>20</v>
      </c>
      <c r="I41" s="2" t="s">
        <v>21</v>
      </c>
      <c r="J41" s="2" t="s">
        <v>22</v>
      </c>
      <c r="K41" s="2" t="s">
        <v>23</v>
      </c>
      <c r="L41" s="1">
        <v>71.099999999999994</v>
      </c>
      <c r="M41" s="3">
        <v>1</v>
      </c>
      <c r="N41" s="3">
        <v>1</v>
      </c>
      <c r="O41" s="1">
        <v>38.129999999999995</v>
      </c>
      <c r="P41">
        <f t="shared" si="0"/>
        <v>2711.0429999999997</v>
      </c>
    </row>
    <row r="42" spans="1:16" x14ac:dyDescent="0.25">
      <c r="A42" s="1">
        <v>9</v>
      </c>
      <c r="B42" s="2" t="s">
        <v>27</v>
      </c>
      <c r="C42" s="1">
        <v>2013</v>
      </c>
      <c r="D42" s="2" t="s">
        <v>16</v>
      </c>
      <c r="E42" s="2" t="s">
        <v>17</v>
      </c>
      <c r="F42" s="2" t="s">
        <v>24</v>
      </c>
      <c r="G42" s="2" t="s">
        <v>28</v>
      </c>
      <c r="H42" s="2" t="s">
        <v>20</v>
      </c>
      <c r="I42" s="2" t="s">
        <v>21</v>
      </c>
      <c r="J42" s="2" t="s">
        <v>29</v>
      </c>
      <c r="K42" s="2" t="s">
        <v>23</v>
      </c>
      <c r="L42" s="1">
        <v>83.6</v>
      </c>
      <c r="M42" s="3">
        <v>1</v>
      </c>
      <c r="N42" s="3">
        <v>1</v>
      </c>
      <c r="O42" s="1">
        <v>22.308</v>
      </c>
      <c r="P42">
        <f t="shared" si="0"/>
        <v>1864.9487999999999</v>
      </c>
    </row>
    <row r="43" spans="1:16" x14ac:dyDescent="0.25">
      <c r="A43" s="1">
        <v>9</v>
      </c>
      <c r="B43" s="2" t="s">
        <v>27</v>
      </c>
      <c r="C43" s="1">
        <v>2013</v>
      </c>
      <c r="D43" s="2" t="s">
        <v>16</v>
      </c>
      <c r="E43" s="2" t="s">
        <v>17</v>
      </c>
      <c r="F43" s="2" t="s">
        <v>24</v>
      </c>
      <c r="G43" s="2" t="s">
        <v>28</v>
      </c>
      <c r="H43" s="2" t="s">
        <v>20</v>
      </c>
      <c r="I43" s="2" t="s">
        <v>21</v>
      </c>
      <c r="J43" s="2" t="s">
        <v>25</v>
      </c>
      <c r="K43" s="2" t="s">
        <v>23</v>
      </c>
      <c r="L43" s="1">
        <v>72.900000000000006</v>
      </c>
      <c r="M43" s="3">
        <v>1</v>
      </c>
      <c r="N43" s="3">
        <v>1</v>
      </c>
      <c r="O43" s="1">
        <v>0.8</v>
      </c>
      <c r="P43">
        <f t="shared" si="0"/>
        <v>58.320000000000007</v>
      </c>
    </row>
    <row r="44" spans="1:16" x14ac:dyDescent="0.25">
      <c r="A44" s="1">
        <v>9</v>
      </c>
      <c r="B44" s="2" t="s">
        <v>27</v>
      </c>
      <c r="C44" s="1">
        <v>2013</v>
      </c>
      <c r="D44" s="2" t="s">
        <v>16</v>
      </c>
      <c r="E44" s="2" t="s">
        <v>17</v>
      </c>
      <c r="F44" s="2" t="s">
        <v>24</v>
      </c>
      <c r="G44" s="2" t="s">
        <v>19</v>
      </c>
      <c r="H44" s="2" t="s">
        <v>20</v>
      </c>
      <c r="I44" s="2" t="s">
        <v>21</v>
      </c>
      <c r="J44" s="2" t="s">
        <v>25</v>
      </c>
      <c r="K44" s="2" t="s">
        <v>23</v>
      </c>
      <c r="L44" s="1">
        <v>50</v>
      </c>
      <c r="M44" s="3">
        <v>1</v>
      </c>
      <c r="N44" s="3">
        <v>1</v>
      </c>
      <c r="O44" s="1">
        <v>82.01</v>
      </c>
      <c r="P44">
        <f t="shared" si="0"/>
        <v>4100.5</v>
      </c>
    </row>
    <row r="45" spans="1:16" x14ac:dyDescent="0.25">
      <c r="A45" s="1">
        <v>10</v>
      </c>
      <c r="B45" s="2" t="s">
        <v>30</v>
      </c>
      <c r="C45" s="1">
        <v>2013</v>
      </c>
      <c r="D45" s="2" t="s">
        <v>16</v>
      </c>
      <c r="E45" s="2" t="s">
        <v>17</v>
      </c>
      <c r="F45" s="2" t="s">
        <v>18</v>
      </c>
      <c r="G45" s="2" t="s">
        <v>19</v>
      </c>
      <c r="H45" s="2" t="s">
        <v>20</v>
      </c>
      <c r="I45" s="2" t="s">
        <v>21</v>
      </c>
      <c r="J45" s="2" t="s">
        <v>31</v>
      </c>
      <c r="K45" s="2" t="s">
        <v>23</v>
      </c>
      <c r="L45" s="1">
        <v>73.8</v>
      </c>
      <c r="M45" s="3">
        <v>1</v>
      </c>
      <c r="N45" s="3">
        <v>1</v>
      </c>
      <c r="O45" s="1">
        <v>1.335</v>
      </c>
      <c r="P45">
        <f t="shared" si="0"/>
        <v>98.522999999999996</v>
      </c>
    </row>
    <row r="46" spans="1:16" x14ac:dyDescent="0.25">
      <c r="A46" s="1">
        <v>14</v>
      </c>
      <c r="B46" s="2" t="s">
        <v>32</v>
      </c>
      <c r="C46" s="1">
        <v>2013</v>
      </c>
      <c r="D46" s="2" t="s">
        <v>16</v>
      </c>
      <c r="E46" s="2" t="s">
        <v>17</v>
      </c>
      <c r="F46" s="2" t="s">
        <v>18</v>
      </c>
      <c r="G46" s="2" t="s">
        <v>28</v>
      </c>
      <c r="H46" s="2" t="s">
        <v>20</v>
      </c>
      <c r="I46" s="2" t="s">
        <v>21</v>
      </c>
      <c r="J46" s="2" t="s">
        <v>33</v>
      </c>
      <c r="K46" s="2" t="s">
        <v>34</v>
      </c>
      <c r="L46" s="1">
        <v>131.1</v>
      </c>
      <c r="M46" s="3">
        <v>1</v>
      </c>
      <c r="N46" s="3">
        <v>1</v>
      </c>
      <c r="O46" s="1">
        <v>0.3</v>
      </c>
      <c r="P46">
        <f t="shared" si="0"/>
        <v>39.33</v>
      </c>
    </row>
    <row r="47" spans="1:16" x14ac:dyDescent="0.25">
      <c r="A47" s="1">
        <v>18</v>
      </c>
      <c r="B47" s="2" t="s">
        <v>35</v>
      </c>
      <c r="C47" s="1">
        <v>2013</v>
      </c>
      <c r="D47" s="2" t="s">
        <v>16</v>
      </c>
      <c r="E47" s="2" t="s">
        <v>17</v>
      </c>
      <c r="F47" s="2" t="s">
        <v>18</v>
      </c>
      <c r="G47" s="2" t="s">
        <v>19</v>
      </c>
      <c r="H47" s="2" t="s">
        <v>20</v>
      </c>
      <c r="I47" s="2" t="s">
        <v>21</v>
      </c>
      <c r="J47" s="2" t="s">
        <v>33</v>
      </c>
      <c r="K47" s="2" t="s">
        <v>23</v>
      </c>
      <c r="L47" s="1">
        <v>68.5</v>
      </c>
      <c r="M47" s="3">
        <v>1</v>
      </c>
      <c r="N47" s="3">
        <v>1</v>
      </c>
      <c r="O47" s="1">
        <v>8.4</v>
      </c>
      <c r="P47">
        <f t="shared" si="0"/>
        <v>575.4</v>
      </c>
    </row>
    <row r="48" spans="1:16" x14ac:dyDescent="0.25">
      <c r="A48" s="1">
        <v>566</v>
      </c>
      <c r="B48" s="2" t="s">
        <v>96</v>
      </c>
      <c r="C48" s="1">
        <v>2013</v>
      </c>
      <c r="D48" s="2" t="s">
        <v>16</v>
      </c>
      <c r="E48" s="2" t="s">
        <v>17</v>
      </c>
      <c r="F48" s="2" t="s">
        <v>18</v>
      </c>
      <c r="G48" s="2" t="s">
        <v>28</v>
      </c>
      <c r="H48" s="2" t="s">
        <v>20</v>
      </c>
      <c r="I48" s="2" t="s">
        <v>21</v>
      </c>
      <c r="J48" s="2" t="s">
        <v>33</v>
      </c>
      <c r="K48" s="2" t="s">
        <v>34</v>
      </c>
      <c r="L48" s="1">
        <v>131.1</v>
      </c>
      <c r="M48" s="3">
        <v>1</v>
      </c>
      <c r="N48" s="3">
        <v>1</v>
      </c>
      <c r="O48" s="1">
        <v>49.1</v>
      </c>
      <c r="P48">
        <f t="shared" si="0"/>
        <v>6437.01</v>
      </c>
    </row>
    <row r="49" spans="1:16" x14ac:dyDescent="0.25">
      <c r="A49" s="1">
        <v>566</v>
      </c>
      <c r="B49" s="2" t="s">
        <v>96</v>
      </c>
      <c r="C49" s="1">
        <v>2013</v>
      </c>
      <c r="D49" s="2" t="s">
        <v>16</v>
      </c>
      <c r="E49" s="2" t="s">
        <v>17</v>
      </c>
      <c r="F49" s="2" t="s">
        <v>18</v>
      </c>
      <c r="G49" s="2" t="s">
        <v>28</v>
      </c>
      <c r="H49" s="2" t="s">
        <v>20</v>
      </c>
      <c r="I49" s="2" t="s">
        <v>21</v>
      </c>
      <c r="J49" s="2" t="s">
        <v>22</v>
      </c>
      <c r="K49" s="2" t="s">
        <v>34</v>
      </c>
      <c r="L49" s="1">
        <v>134.80000000000001</v>
      </c>
      <c r="M49" s="3">
        <v>1</v>
      </c>
      <c r="N49" s="3">
        <v>1</v>
      </c>
      <c r="O49" s="1">
        <v>20.2</v>
      </c>
      <c r="P49">
        <f t="shared" si="0"/>
        <v>2722.96</v>
      </c>
    </row>
    <row r="50" spans="1:16" x14ac:dyDescent="0.25">
      <c r="A50" s="1">
        <v>566</v>
      </c>
      <c r="B50" s="2" t="s">
        <v>96</v>
      </c>
      <c r="C50" s="1">
        <v>2013</v>
      </c>
      <c r="D50" s="2" t="s">
        <v>16</v>
      </c>
      <c r="E50" s="2" t="s">
        <v>17</v>
      </c>
      <c r="F50" s="2" t="s">
        <v>18</v>
      </c>
      <c r="G50" s="2" t="s">
        <v>28</v>
      </c>
      <c r="H50" s="2" t="s">
        <v>20</v>
      </c>
      <c r="I50" s="2" t="s">
        <v>21</v>
      </c>
      <c r="J50" s="2" t="s">
        <v>22</v>
      </c>
      <c r="K50" s="2" t="s">
        <v>23</v>
      </c>
      <c r="L50" s="1">
        <v>101.7</v>
      </c>
      <c r="M50" s="3">
        <v>1</v>
      </c>
      <c r="N50" s="3">
        <v>1</v>
      </c>
      <c r="O50" s="1">
        <v>14.100000000000001</v>
      </c>
      <c r="P50">
        <f t="shared" si="0"/>
        <v>1433.9700000000003</v>
      </c>
    </row>
    <row r="51" spans="1:16" x14ac:dyDescent="0.25">
      <c r="A51" s="1">
        <v>566</v>
      </c>
      <c r="B51" s="2" t="s">
        <v>96</v>
      </c>
      <c r="C51" s="1">
        <v>2013</v>
      </c>
      <c r="D51" s="2" t="s">
        <v>16</v>
      </c>
      <c r="E51" s="2" t="s">
        <v>17</v>
      </c>
      <c r="F51" s="2" t="s">
        <v>18</v>
      </c>
      <c r="G51" s="2" t="s">
        <v>28</v>
      </c>
      <c r="H51" s="2" t="s">
        <v>20</v>
      </c>
      <c r="I51" s="2" t="s">
        <v>21</v>
      </c>
      <c r="J51" s="2" t="s">
        <v>31</v>
      </c>
      <c r="K51" s="2" t="s">
        <v>34</v>
      </c>
      <c r="L51" s="1">
        <v>137.6</v>
      </c>
      <c r="M51" s="3">
        <v>1</v>
      </c>
      <c r="N51" s="3">
        <v>1</v>
      </c>
      <c r="O51" s="1">
        <v>4.3</v>
      </c>
      <c r="P51">
        <f t="shared" si="0"/>
        <v>591.67999999999995</v>
      </c>
    </row>
    <row r="52" spans="1:16" x14ac:dyDescent="0.25">
      <c r="A52" s="1">
        <v>566</v>
      </c>
      <c r="B52" s="2" t="s">
        <v>96</v>
      </c>
      <c r="C52" s="1">
        <v>2013</v>
      </c>
      <c r="D52" s="2" t="s">
        <v>16</v>
      </c>
      <c r="E52" s="2" t="s">
        <v>17</v>
      </c>
      <c r="F52" s="2" t="s">
        <v>18</v>
      </c>
      <c r="G52" s="2" t="s">
        <v>28</v>
      </c>
      <c r="H52" s="2" t="s">
        <v>20</v>
      </c>
      <c r="I52" s="2" t="s">
        <v>21</v>
      </c>
      <c r="J52" s="2" t="s">
        <v>37</v>
      </c>
      <c r="K52" s="2" t="s">
        <v>34</v>
      </c>
      <c r="L52" s="1">
        <v>139.4</v>
      </c>
      <c r="M52" s="3">
        <v>1</v>
      </c>
      <c r="N52" s="3">
        <v>1</v>
      </c>
      <c r="O52" s="1">
        <v>1.1000000000000001</v>
      </c>
      <c r="P52">
        <f t="shared" si="0"/>
        <v>153.34000000000003</v>
      </c>
    </row>
    <row r="53" spans="1:16" x14ac:dyDescent="0.25">
      <c r="A53" s="1">
        <v>566</v>
      </c>
      <c r="B53" s="2" t="s">
        <v>96</v>
      </c>
      <c r="C53" s="1">
        <v>2013</v>
      </c>
      <c r="D53" s="2" t="s">
        <v>16</v>
      </c>
      <c r="E53" s="2" t="s">
        <v>17</v>
      </c>
      <c r="F53" s="2" t="s">
        <v>18</v>
      </c>
      <c r="G53" s="2" t="s">
        <v>28</v>
      </c>
      <c r="H53" s="2" t="s">
        <v>20</v>
      </c>
      <c r="I53" s="2" t="s">
        <v>21</v>
      </c>
      <c r="J53" s="2" t="s">
        <v>37</v>
      </c>
      <c r="K53" s="2" t="s">
        <v>23</v>
      </c>
      <c r="L53" s="1">
        <v>105</v>
      </c>
      <c r="M53" s="3">
        <v>1</v>
      </c>
      <c r="N53" s="3">
        <v>1</v>
      </c>
      <c r="O53" s="1">
        <v>16.3</v>
      </c>
      <c r="P53">
        <f t="shared" si="0"/>
        <v>1711.5</v>
      </c>
    </row>
    <row r="54" spans="1:16" x14ac:dyDescent="0.25">
      <c r="A54" s="1">
        <v>566</v>
      </c>
      <c r="B54" s="2" t="s">
        <v>96</v>
      </c>
      <c r="C54" s="1">
        <v>2013</v>
      </c>
      <c r="D54" s="2" t="s">
        <v>16</v>
      </c>
      <c r="E54" s="2" t="s">
        <v>17</v>
      </c>
      <c r="F54" s="2" t="s">
        <v>18</v>
      </c>
      <c r="G54" s="2" t="s">
        <v>28</v>
      </c>
      <c r="H54" s="2" t="s">
        <v>20</v>
      </c>
      <c r="I54" s="2" t="s">
        <v>21</v>
      </c>
      <c r="J54" s="2" t="s">
        <v>29</v>
      </c>
      <c r="K54" s="2" t="s">
        <v>34</v>
      </c>
      <c r="L54" s="1">
        <v>141.19999999999999</v>
      </c>
      <c r="M54" s="3">
        <v>1</v>
      </c>
      <c r="N54" s="3">
        <v>1</v>
      </c>
      <c r="O54" s="1">
        <v>57</v>
      </c>
      <c r="P54">
        <f t="shared" si="0"/>
        <v>8048.4</v>
      </c>
    </row>
    <row r="55" spans="1:16" x14ac:dyDescent="0.25">
      <c r="A55" s="1">
        <v>566</v>
      </c>
      <c r="B55" s="2" t="s">
        <v>96</v>
      </c>
      <c r="C55" s="1">
        <v>2013</v>
      </c>
      <c r="D55" s="2" t="s">
        <v>16</v>
      </c>
      <c r="E55" s="2" t="s">
        <v>17</v>
      </c>
      <c r="F55" s="2" t="s">
        <v>18</v>
      </c>
      <c r="G55" s="2" t="s">
        <v>28</v>
      </c>
      <c r="H55" s="2" t="s">
        <v>20</v>
      </c>
      <c r="I55" s="2" t="s">
        <v>21</v>
      </c>
      <c r="J55" s="2" t="s">
        <v>45</v>
      </c>
      <c r="K55" s="2" t="s">
        <v>34</v>
      </c>
      <c r="L55" s="1">
        <v>147.69999999999999</v>
      </c>
      <c r="M55" s="3">
        <v>1</v>
      </c>
      <c r="N55" s="3">
        <v>1</v>
      </c>
      <c r="O55" s="1">
        <v>25.5</v>
      </c>
      <c r="P55">
        <f t="shared" si="0"/>
        <v>3766.35</v>
      </c>
    </row>
    <row r="56" spans="1:16" x14ac:dyDescent="0.25">
      <c r="A56" s="1">
        <v>566</v>
      </c>
      <c r="B56" s="2" t="s">
        <v>96</v>
      </c>
      <c r="C56" s="1">
        <v>2013</v>
      </c>
      <c r="D56" s="2" t="s">
        <v>16</v>
      </c>
      <c r="E56" s="2" t="s">
        <v>17</v>
      </c>
      <c r="F56" s="2" t="s">
        <v>18</v>
      </c>
      <c r="G56" s="2" t="s">
        <v>28</v>
      </c>
      <c r="H56" s="2" t="s">
        <v>20</v>
      </c>
      <c r="I56" s="2" t="s">
        <v>21</v>
      </c>
      <c r="J56" s="2" t="s">
        <v>45</v>
      </c>
      <c r="K56" s="2" t="s">
        <v>23</v>
      </c>
      <c r="L56" s="1">
        <v>111</v>
      </c>
      <c r="M56" s="3">
        <v>1</v>
      </c>
      <c r="N56" s="3">
        <v>1</v>
      </c>
      <c r="O56" s="1">
        <v>3.5</v>
      </c>
      <c r="P56">
        <f t="shared" si="0"/>
        <v>388.5</v>
      </c>
    </row>
    <row r="57" spans="1:16" x14ac:dyDescent="0.25">
      <c r="A57" s="1">
        <v>566</v>
      </c>
      <c r="B57" s="2" t="s">
        <v>96</v>
      </c>
      <c r="C57" s="1">
        <v>2013</v>
      </c>
      <c r="D57" s="2" t="s">
        <v>16</v>
      </c>
      <c r="E57" s="2" t="s">
        <v>17</v>
      </c>
      <c r="F57" s="2" t="s">
        <v>18</v>
      </c>
      <c r="G57" s="2" t="s">
        <v>19</v>
      </c>
      <c r="H57" s="2" t="s">
        <v>20</v>
      </c>
      <c r="I57" s="2" t="s">
        <v>44</v>
      </c>
      <c r="J57" s="2" t="s">
        <v>33</v>
      </c>
      <c r="K57" s="2" t="s">
        <v>23</v>
      </c>
      <c r="L57" s="1">
        <v>81.7</v>
      </c>
      <c r="M57" s="3">
        <v>1</v>
      </c>
      <c r="N57" s="3">
        <v>1</v>
      </c>
      <c r="O57" s="1">
        <v>1.2</v>
      </c>
      <c r="P57">
        <f t="shared" si="0"/>
        <v>98.04</v>
      </c>
    </row>
    <row r="58" spans="1:16" x14ac:dyDescent="0.25">
      <c r="A58" s="1">
        <v>566</v>
      </c>
      <c r="B58" s="2" t="s">
        <v>96</v>
      </c>
      <c r="C58" s="1">
        <v>2013</v>
      </c>
      <c r="D58" s="2" t="s">
        <v>16</v>
      </c>
      <c r="E58" s="2" t="s">
        <v>17</v>
      </c>
      <c r="F58" s="2" t="s">
        <v>18</v>
      </c>
      <c r="G58" s="2" t="s">
        <v>19</v>
      </c>
      <c r="H58" s="2" t="s">
        <v>20</v>
      </c>
      <c r="I58" s="2" t="s">
        <v>21</v>
      </c>
      <c r="J58" s="2" t="s">
        <v>33</v>
      </c>
      <c r="K58" s="2" t="s">
        <v>23</v>
      </c>
      <c r="L58" s="1">
        <v>68.5</v>
      </c>
      <c r="M58" s="3">
        <v>1</v>
      </c>
      <c r="N58" s="3">
        <v>1</v>
      </c>
      <c r="O58" s="1">
        <v>48.4</v>
      </c>
      <c r="P58">
        <f t="shared" si="0"/>
        <v>3315.4</v>
      </c>
    </row>
    <row r="59" spans="1:16" x14ac:dyDescent="0.25">
      <c r="A59" s="1">
        <v>566</v>
      </c>
      <c r="B59" s="2" t="s">
        <v>96</v>
      </c>
      <c r="C59" s="1">
        <v>2013</v>
      </c>
      <c r="D59" s="2" t="s">
        <v>16</v>
      </c>
      <c r="E59" s="2" t="s">
        <v>17</v>
      </c>
      <c r="F59" s="2" t="s">
        <v>18</v>
      </c>
      <c r="G59" s="2" t="s">
        <v>19</v>
      </c>
      <c r="H59" s="2" t="s">
        <v>20</v>
      </c>
      <c r="I59" s="2" t="s">
        <v>21</v>
      </c>
      <c r="J59" s="2" t="s">
        <v>22</v>
      </c>
      <c r="K59" s="2" t="s">
        <v>23</v>
      </c>
      <c r="L59" s="1">
        <v>71.099999999999994</v>
      </c>
      <c r="M59" s="3">
        <v>1</v>
      </c>
      <c r="N59" s="3">
        <v>1</v>
      </c>
      <c r="O59" s="1">
        <v>152.50000000000003</v>
      </c>
      <c r="P59">
        <f t="shared" si="0"/>
        <v>10842.750000000002</v>
      </c>
    </row>
    <row r="60" spans="1:16" x14ac:dyDescent="0.25">
      <c r="A60" s="1">
        <v>566</v>
      </c>
      <c r="B60" s="2" t="s">
        <v>96</v>
      </c>
      <c r="C60" s="1">
        <v>2013</v>
      </c>
      <c r="D60" s="2" t="s">
        <v>16</v>
      </c>
      <c r="E60" s="2" t="s">
        <v>17</v>
      </c>
      <c r="F60" s="2" t="s">
        <v>18</v>
      </c>
      <c r="G60" s="2" t="s">
        <v>19</v>
      </c>
      <c r="H60" s="2" t="s">
        <v>20</v>
      </c>
      <c r="I60" s="2" t="s">
        <v>21</v>
      </c>
      <c r="J60" s="2" t="s">
        <v>37</v>
      </c>
      <c r="K60" s="2" t="s">
        <v>23</v>
      </c>
      <c r="L60" s="1">
        <v>75.7</v>
      </c>
      <c r="M60" s="3">
        <v>1</v>
      </c>
      <c r="N60" s="3">
        <v>1</v>
      </c>
      <c r="O60" s="1">
        <v>138.80000000000001</v>
      </c>
      <c r="P60">
        <f t="shared" si="0"/>
        <v>10507.160000000002</v>
      </c>
    </row>
    <row r="61" spans="1:16" x14ac:dyDescent="0.25">
      <c r="A61" s="1">
        <v>566</v>
      </c>
      <c r="B61" s="2" t="s">
        <v>96</v>
      </c>
      <c r="C61" s="1">
        <v>2013</v>
      </c>
      <c r="D61" s="2" t="s">
        <v>16</v>
      </c>
      <c r="E61" s="2" t="s">
        <v>17</v>
      </c>
      <c r="F61" s="2" t="s">
        <v>57</v>
      </c>
      <c r="G61" s="2" t="s">
        <v>28</v>
      </c>
      <c r="H61" s="2" t="s">
        <v>20</v>
      </c>
      <c r="I61" s="2" t="s">
        <v>44</v>
      </c>
      <c r="J61" s="2" t="s">
        <v>58</v>
      </c>
      <c r="K61" s="2" t="s">
        <v>23</v>
      </c>
      <c r="L61" s="1">
        <v>199.6</v>
      </c>
      <c r="M61" s="3">
        <v>1</v>
      </c>
      <c r="N61" s="3">
        <v>1</v>
      </c>
      <c r="O61" s="1">
        <v>15.2</v>
      </c>
      <c r="P61">
        <f t="shared" si="0"/>
        <v>3033.9199999999996</v>
      </c>
    </row>
    <row r="62" spans="1:16" x14ac:dyDescent="0.25">
      <c r="A62" s="1">
        <v>566</v>
      </c>
      <c r="B62" s="2" t="s">
        <v>96</v>
      </c>
      <c r="C62" s="1">
        <v>2013</v>
      </c>
      <c r="D62" s="2" t="s">
        <v>16</v>
      </c>
      <c r="E62" s="2" t="s">
        <v>17</v>
      </c>
      <c r="F62" s="2" t="s">
        <v>57</v>
      </c>
      <c r="G62" s="2" t="s">
        <v>28</v>
      </c>
      <c r="H62" s="2" t="s">
        <v>20</v>
      </c>
      <c r="I62" s="2" t="s">
        <v>21</v>
      </c>
      <c r="J62" s="2" t="s">
        <v>62</v>
      </c>
      <c r="K62" s="2" t="s">
        <v>34</v>
      </c>
      <c r="L62" s="1">
        <v>243.1</v>
      </c>
      <c r="M62" s="3">
        <v>1</v>
      </c>
      <c r="N62" s="3">
        <v>1</v>
      </c>
      <c r="O62" s="1">
        <v>3.7</v>
      </c>
      <c r="P62">
        <f t="shared" si="0"/>
        <v>899.47</v>
      </c>
    </row>
    <row r="63" spans="1:16" x14ac:dyDescent="0.25">
      <c r="A63" s="1">
        <v>566</v>
      </c>
      <c r="B63" s="2" t="s">
        <v>96</v>
      </c>
      <c r="C63" s="1">
        <v>2013</v>
      </c>
      <c r="D63" s="2" t="s">
        <v>16</v>
      </c>
      <c r="E63" s="2" t="s">
        <v>17</v>
      </c>
      <c r="F63" s="2" t="s">
        <v>57</v>
      </c>
      <c r="G63" s="2" t="s">
        <v>28</v>
      </c>
      <c r="H63" s="2" t="s">
        <v>20</v>
      </c>
      <c r="I63" s="2" t="s">
        <v>21</v>
      </c>
      <c r="J63" s="2" t="s">
        <v>62</v>
      </c>
      <c r="K63" s="2" t="s">
        <v>23</v>
      </c>
      <c r="L63" s="1">
        <v>179.8</v>
      </c>
      <c r="M63" s="3">
        <v>1</v>
      </c>
      <c r="N63" s="3">
        <v>1</v>
      </c>
      <c r="O63" s="1">
        <v>21.1</v>
      </c>
      <c r="P63">
        <f t="shared" si="0"/>
        <v>3793.7800000000007</v>
      </c>
    </row>
    <row r="64" spans="1:16" x14ac:dyDescent="0.25">
      <c r="A64" s="1">
        <v>566</v>
      </c>
      <c r="B64" s="2" t="s">
        <v>96</v>
      </c>
      <c r="C64" s="1">
        <v>2013</v>
      </c>
      <c r="D64" s="2" t="s">
        <v>16</v>
      </c>
      <c r="E64" s="2" t="s">
        <v>17</v>
      </c>
      <c r="F64" s="2" t="s">
        <v>24</v>
      </c>
      <c r="G64" s="2" t="s">
        <v>28</v>
      </c>
      <c r="H64" s="2" t="s">
        <v>20</v>
      </c>
      <c r="I64" s="2" t="s">
        <v>21</v>
      </c>
      <c r="J64" s="2" t="s">
        <v>33</v>
      </c>
      <c r="K64" s="2" t="s">
        <v>34</v>
      </c>
      <c r="L64" s="1">
        <v>99.4</v>
      </c>
      <c r="M64" s="3">
        <v>1</v>
      </c>
      <c r="N64" s="3">
        <v>1</v>
      </c>
      <c r="O64" s="1">
        <v>8.8600000000000012</v>
      </c>
      <c r="P64">
        <f t="shared" si="0"/>
        <v>880.6840000000002</v>
      </c>
    </row>
    <row r="65" spans="1:16" x14ac:dyDescent="0.25">
      <c r="A65" s="1">
        <v>566</v>
      </c>
      <c r="B65" s="2" t="s">
        <v>96</v>
      </c>
      <c r="C65" s="1">
        <v>2013</v>
      </c>
      <c r="D65" s="2" t="s">
        <v>16</v>
      </c>
      <c r="E65" s="2" t="s">
        <v>17</v>
      </c>
      <c r="F65" s="2" t="s">
        <v>24</v>
      </c>
      <c r="G65" s="2" t="s">
        <v>28</v>
      </c>
      <c r="H65" s="2" t="s">
        <v>20</v>
      </c>
      <c r="I65" s="2" t="s">
        <v>21</v>
      </c>
      <c r="J65" s="2" t="s">
        <v>37</v>
      </c>
      <c r="K65" s="2" t="s">
        <v>23</v>
      </c>
      <c r="L65" s="1">
        <v>82.3</v>
      </c>
      <c r="M65" s="3">
        <v>1</v>
      </c>
      <c r="N65" s="3">
        <v>1</v>
      </c>
      <c r="O65" s="1">
        <v>0.08</v>
      </c>
      <c r="P65">
        <f t="shared" si="0"/>
        <v>6.5839999999999996</v>
      </c>
    </row>
    <row r="66" spans="1:16" x14ac:dyDescent="0.25">
      <c r="A66" s="1">
        <v>566</v>
      </c>
      <c r="B66" s="2" t="s">
        <v>96</v>
      </c>
      <c r="C66" s="1">
        <v>2013</v>
      </c>
      <c r="D66" s="2" t="s">
        <v>16</v>
      </c>
      <c r="E66" s="2" t="s">
        <v>17</v>
      </c>
      <c r="F66" s="2" t="s">
        <v>24</v>
      </c>
      <c r="G66" s="2" t="s">
        <v>19</v>
      </c>
      <c r="H66" s="2" t="s">
        <v>20</v>
      </c>
      <c r="I66" s="2" t="s">
        <v>21</v>
      </c>
      <c r="J66" s="2" t="s">
        <v>33</v>
      </c>
      <c r="K66" s="2" t="s">
        <v>23</v>
      </c>
      <c r="L66" s="1">
        <v>54.7</v>
      </c>
      <c r="M66" s="3">
        <v>1</v>
      </c>
      <c r="N66" s="3">
        <v>1</v>
      </c>
      <c r="O66" s="1">
        <v>1.2</v>
      </c>
      <c r="P66">
        <f t="shared" ref="P66:P129" si="1">O66*L66</f>
        <v>65.64</v>
      </c>
    </row>
    <row r="67" spans="1:16" x14ac:dyDescent="0.25">
      <c r="A67" s="1">
        <v>566</v>
      </c>
      <c r="B67" s="2" t="s">
        <v>96</v>
      </c>
      <c r="C67" s="1">
        <v>2013</v>
      </c>
      <c r="D67" s="2" t="s">
        <v>16</v>
      </c>
      <c r="E67" s="2" t="s">
        <v>17</v>
      </c>
      <c r="F67" s="2" t="s">
        <v>24</v>
      </c>
      <c r="G67" s="2" t="s">
        <v>19</v>
      </c>
      <c r="H67" s="2" t="s">
        <v>20</v>
      </c>
      <c r="I67" s="2" t="s">
        <v>21</v>
      </c>
      <c r="J67" s="2" t="s">
        <v>22</v>
      </c>
      <c r="K67" s="2" t="s">
        <v>23</v>
      </c>
      <c r="L67" s="1">
        <v>58</v>
      </c>
      <c r="M67" s="3">
        <v>1</v>
      </c>
      <c r="N67" s="3">
        <v>1</v>
      </c>
      <c r="O67" s="1">
        <v>0.8</v>
      </c>
      <c r="P67">
        <f t="shared" si="1"/>
        <v>46.400000000000006</v>
      </c>
    </row>
    <row r="68" spans="1:16" x14ac:dyDescent="0.25">
      <c r="A68" s="1">
        <v>566</v>
      </c>
      <c r="B68" s="2" t="s">
        <v>96</v>
      </c>
      <c r="C68" s="1">
        <v>2013</v>
      </c>
      <c r="D68" s="2" t="s">
        <v>16</v>
      </c>
      <c r="E68" s="2" t="s">
        <v>17</v>
      </c>
      <c r="F68" s="2" t="s">
        <v>24</v>
      </c>
      <c r="G68" s="2" t="s">
        <v>19</v>
      </c>
      <c r="H68" s="2" t="s">
        <v>20</v>
      </c>
      <c r="I68" s="2" t="s">
        <v>21</v>
      </c>
      <c r="J68" s="2" t="s">
        <v>25</v>
      </c>
      <c r="K68" s="2" t="s">
        <v>23</v>
      </c>
      <c r="L68" s="1">
        <v>50</v>
      </c>
      <c r="M68" s="3">
        <v>1</v>
      </c>
      <c r="N68" s="3">
        <v>1</v>
      </c>
      <c r="O68" s="1">
        <v>28.2</v>
      </c>
      <c r="P68">
        <f t="shared" si="1"/>
        <v>1410</v>
      </c>
    </row>
    <row r="69" spans="1:16" x14ac:dyDescent="0.25">
      <c r="A69" s="1">
        <v>566</v>
      </c>
      <c r="B69" s="2" t="s">
        <v>96</v>
      </c>
      <c r="C69" s="1">
        <v>2013</v>
      </c>
      <c r="D69" s="2" t="s">
        <v>16</v>
      </c>
      <c r="E69" s="2" t="s">
        <v>17</v>
      </c>
      <c r="F69" s="2" t="s">
        <v>24</v>
      </c>
      <c r="G69" s="2" t="s">
        <v>19</v>
      </c>
      <c r="H69" s="2" t="s">
        <v>20</v>
      </c>
      <c r="I69" s="2" t="s">
        <v>21</v>
      </c>
      <c r="J69" s="2" t="s">
        <v>26</v>
      </c>
      <c r="K69" s="2" t="s">
        <v>34</v>
      </c>
      <c r="L69" s="1">
        <v>66.5</v>
      </c>
      <c r="M69" s="3">
        <v>1</v>
      </c>
      <c r="N69" s="3">
        <v>1</v>
      </c>
      <c r="O69" s="1">
        <v>9.1</v>
      </c>
      <c r="P69">
        <f t="shared" si="1"/>
        <v>605.15</v>
      </c>
    </row>
    <row r="70" spans="1:16" x14ac:dyDescent="0.25">
      <c r="A70" s="1">
        <v>566</v>
      </c>
      <c r="B70" s="2" t="s">
        <v>96</v>
      </c>
      <c r="C70" s="1">
        <v>2013</v>
      </c>
      <c r="D70" s="2" t="s">
        <v>16</v>
      </c>
      <c r="E70" s="2" t="s">
        <v>17</v>
      </c>
      <c r="F70" s="2" t="s">
        <v>24</v>
      </c>
      <c r="G70" s="2" t="s">
        <v>19</v>
      </c>
      <c r="H70" s="2" t="s">
        <v>20</v>
      </c>
      <c r="I70" s="2" t="s">
        <v>21</v>
      </c>
      <c r="J70" s="2" t="s">
        <v>26</v>
      </c>
      <c r="K70" s="2" t="s">
        <v>23</v>
      </c>
      <c r="L70" s="1">
        <v>52.7</v>
      </c>
      <c r="M70" s="3">
        <v>1</v>
      </c>
      <c r="N70" s="3">
        <v>1</v>
      </c>
      <c r="O70" s="1">
        <v>13.8</v>
      </c>
      <c r="P70">
        <f t="shared" si="1"/>
        <v>727.2600000000001</v>
      </c>
    </row>
    <row r="71" spans="1:16" x14ac:dyDescent="0.25">
      <c r="A71" s="1">
        <v>566</v>
      </c>
      <c r="B71" s="2" t="s">
        <v>96</v>
      </c>
      <c r="C71" s="1">
        <v>2013</v>
      </c>
      <c r="D71" s="2" t="s">
        <v>54</v>
      </c>
      <c r="E71" s="2" t="s">
        <v>17</v>
      </c>
      <c r="F71" s="2" t="s">
        <v>57</v>
      </c>
      <c r="G71" s="2" t="s">
        <v>28</v>
      </c>
      <c r="H71" s="2" t="s">
        <v>20</v>
      </c>
      <c r="I71" s="2" t="s">
        <v>44</v>
      </c>
      <c r="J71" s="2" t="s">
        <v>58</v>
      </c>
      <c r="K71" s="2" t="s">
        <v>23</v>
      </c>
      <c r="L71" s="1">
        <v>199.6</v>
      </c>
      <c r="M71" s="3">
        <v>1</v>
      </c>
      <c r="N71" s="3">
        <v>1</v>
      </c>
      <c r="O71" s="1">
        <v>83.9</v>
      </c>
      <c r="P71">
        <f t="shared" si="1"/>
        <v>16746.440000000002</v>
      </c>
    </row>
    <row r="72" spans="1:16" x14ac:dyDescent="0.25">
      <c r="A72" s="1">
        <v>566</v>
      </c>
      <c r="B72" s="2" t="s">
        <v>96</v>
      </c>
      <c r="C72" s="1">
        <v>2013</v>
      </c>
      <c r="D72" s="2" t="s">
        <v>54</v>
      </c>
      <c r="E72" s="2" t="s">
        <v>17</v>
      </c>
      <c r="F72" s="2" t="s">
        <v>57</v>
      </c>
      <c r="G72" s="2" t="s">
        <v>28</v>
      </c>
      <c r="H72" s="2" t="s">
        <v>20</v>
      </c>
      <c r="I72" s="2" t="s">
        <v>44</v>
      </c>
      <c r="J72" s="2" t="s">
        <v>62</v>
      </c>
      <c r="K72" s="2" t="s">
        <v>23</v>
      </c>
      <c r="L72" s="1">
        <v>209.5</v>
      </c>
      <c r="M72" s="3">
        <v>1</v>
      </c>
      <c r="N72" s="3">
        <v>1</v>
      </c>
      <c r="O72" s="1">
        <v>21.1</v>
      </c>
      <c r="P72">
        <f t="shared" si="1"/>
        <v>4420.4500000000007</v>
      </c>
    </row>
    <row r="73" spans="1:16" x14ac:dyDescent="0.25">
      <c r="A73" s="1">
        <v>566</v>
      </c>
      <c r="B73" s="2" t="s">
        <v>96</v>
      </c>
      <c r="C73" s="1">
        <v>2013</v>
      </c>
      <c r="D73" s="2" t="s">
        <v>54</v>
      </c>
      <c r="E73" s="2" t="s">
        <v>17</v>
      </c>
      <c r="F73" s="2" t="s">
        <v>57</v>
      </c>
      <c r="G73" s="2" t="s">
        <v>28</v>
      </c>
      <c r="H73" s="2" t="s">
        <v>20</v>
      </c>
      <c r="I73" s="2" t="s">
        <v>21</v>
      </c>
      <c r="J73" s="2" t="s">
        <v>62</v>
      </c>
      <c r="K73" s="2" t="s">
        <v>23</v>
      </c>
      <c r="L73" s="1">
        <v>179.8</v>
      </c>
      <c r="M73" s="3">
        <v>1</v>
      </c>
      <c r="N73" s="3">
        <v>1</v>
      </c>
      <c r="O73" s="1">
        <v>65.2</v>
      </c>
      <c r="P73">
        <f t="shared" si="1"/>
        <v>11722.960000000001</v>
      </c>
    </row>
    <row r="74" spans="1:16" x14ac:dyDescent="0.25">
      <c r="A74" s="1">
        <v>257</v>
      </c>
      <c r="B74" s="2" t="s">
        <v>76</v>
      </c>
      <c r="C74" s="1">
        <v>2013</v>
      </c>
      <c r="D74" s="2" t="s">
        <v>16</v>
      </c>
      <c r="E74" s="2" t="s">
        <v>17</v>
      </c>
      <c r="F74" s="2" t="s">
        <v>24</v>
      </c>
      <c r="G74" s="2" t="s">
        <v>19</v>
      </c>
      <c r="H74" s="2" t="s">
        <v>20</v>
      </c>
      <c r="I74" s="2" t="s">
        <v>21</v>
      </c>
      <c r="J74" s="2" t="s">
        <v>25</v>
      </c>
      <c r="K74" s="2" t="s">
        <v>23</v>
      </c>
      <c r="L74" s="1">
        <v>50</v>
      </c>
      <c r="M74" s="3">
        <v>1</v>
      </c>
      <c r="N74" s="3">
        <v>1</v>
      </c>
      <c r="O74" s="1">
        <v>19.75</v>
      </c>
      <c r="P74">
        <f t="shared" si="1"/>
        <v>987.5</v>
      </c>
    </row>
    <row r="75" spans="1:16" x14ac:dyDescent="0.25">
      <c r="A75" s="1">
        <v>257</v>
      </c>
      <c r="B75" s="2" t="s">
        <v>76</v>
      </c>
      <c r="C75" s="1">
        <v>2013</v>
      </c>
      <c r="D75" s="2" t="s">
        <v>16</v>
      </c>
      <c r="E75" s="2" t="s">
        <v>17</v>
      </c>
      <c r="F75" s="2" t="s">
        <v>24</v>
      </c>
      <c r="G75" s="2" t="s">
        <v>19</v>
      </c>
      <c r="H75" s="2" t="s">
        <v>20</v>
      </c>
      <c r="I75" s="2" t="s">
        <v>21</v>
      </c>
      <c r="J75" s="2" t="s">
        <v>26</v>
      </c>
      <c r="K75" s="2" t="s">
        <v>23</v>
      </c>
      <c r="L75" s="1">
        <v>52.7</v>
      </c>
      <c r="M75" s="3">
        <v>1</v>
      </c>
      <c r="N75" s="3">
        <v>1</v>
      </c>
      <c r="O75" s="1">
        <v>47.120000000000005</v>
      </c>
      <c r="P75">
        <f t="shared" si="1"/>
        <v>2483.2240000000002</v>
      </c>
    </row>
    <row r="76" spans="1:16" x14ac:dyDescent="0.25">
      <c r="A76" s="1">
        <v>271</v>
      </c>
      <c r="B76" s="2" t="s">
        <v>78</v>
      </c>
      <c r="C76" s="1">
        <v>2013</v>
      </c>
      <c r="D76" s="2" t="s">
        <v>16</v>
      </c>
      <c r="E76" s="2" t="s">
        <v>17</v>
      </c>
      <c r="F76" s="2" t="s">
        <v>18</v>
      </c>
      <c r="G76" s="2" t="s">
        <v>19</v>
      </c>
      <c r="H76" s="2" t="s">
        <v>20</v>
      </c>
      <c r="I76" s="2" t="s">
        <v>21</v>
      </c>
      <c r="J76" s="2" t="s">
        <v>22</v>
      </c>
      <c r="K76" s="2" t="s">
        <v>23</v>
      </c>
      <c r="L76" s="1">
        <v>71.099999999999994</v>
      </c>
      <c r="M76" s="3">
        <v>1</v>
      </c>
      <c r="N76" s="3">
        <v>1</v>
      </c>
      <c r="O76" s="1">
        <v>28.3</v>
      </c>
      <c r="P76">
        <f t="shared" si="1"/>
        <v>2012.1299999999999</v>
      </c>
    </row>
    <row r="77" spans="1:16" x14ac:dyDescent="0.25">
      <c r="A77" s="1">
        <v>271</v>
      </c>
      <c r="B77" s="2" t="s">
        <v>78</v>
      </c>
      <c r="C77" s="1">
        <v>2013</v>
      </c>
      <c r="D77" s="2" t="s">
        <v>16</v>
      </c>
      <c r="E77" s="2" t="s">
        <v>17</v>
      </c>
      <c r="F77" s="2" t="s">
        <v>18</v>
      </c>
      <c r="G77" s="2" t="s">
        <v>19</v>
      </c>
      <c r="H77" s="2" t="s">
        <v>20</v>
      </c>
      <c r="I77" s="2" t="s">
        <v>21</v>
      </c>
      <c r="J77" s="2" t="s">
        <v>37</v>
      </c>
      <c r="K77" s="2" t="s">
        <v>23</v>
      </c>
      <c r="L77" s="1">
        <v>75.7</v>
      </c>
      <c r="M77" s="3">
        <v>1</v>
      </c>
      <c r="N77" s="3">
        <v>1</v>
      </c>
      <c r="O77" s="1">
        <v>20</v>
      </c>
      <c r="P77">
        <f t="shared" si="1"/>
        <v>1514</v>
      </c>
    </row>
    <row r="78" spans="1:16" x14ac:dyDescent="0.25">
      <c r="A78" s="1">
        <v>271</v>
      </c>
      <c r="B78" s="2" t="s">
        <v>78</v>
      </c>
      <c r="C78" s="1">
        <v>2013</v>
      </c>
      <c r="D78" s="2" t="s">
        <v>16</v>
      </c>
      <c r="E78" s="2" t="s">
        <v>17</v>
      </c>
      <c r="F78" s="2" t="s">
        <v>24</v>
      </c>
      <c r="G78" s="2" t="s">
        <v>19</v>
      </c>
      <c r="H78" s="2" t="s">
        <v>20</v>
      </c>
      <c r="I78" s="2" t="s">
        <v>21</v>
      </c>
      <c r="J78" s="2" t="s">
        <v>25</v>
      </c>
      <c r="K78" s="2" t="s">
        <v>23</v>
      </c>
      <c r="L78" s="1">
        <v>50</v>
      </c>
      <c r="M78" s="3">
        <v>1</v>
      </c>
      <c r="N78" s="3">
        <v>1</v>
      </c>
      <c r="O78" s="1">
        <v>15.7</v>
      </c>
      <c r="P78">
        <f t="shared" si="1"/>
        <v>785</v>
      </c>
    </row>
    <row r="79" spans="1:16" x14ac:dyDescent="0.25">
      <c r="A79" s="1">
        <v>615</v>
      </c>
      <c r="B79" s="2" t="s">
        <v>100</v>
      </c>
      <c r="C79" s="1">
        <v>2013</v>
      </c>
      <c r="D79" s="2" t="s">
        <v>16</v>
      </c>
      <c r="E79" s="2" t="s">
        <v>17</v>
      </c>
      <c r="F79" s="2" t="s">
        <v>18</v>
      </c>
      <c r="G79" s="2" t="s">
        <v>28</v>
      </c>
      <c r="H79" s="2" t="s">
        <v>20</v>
      </c>
      <c r="I79" s="2" t="s">
        <v>21</v>
      </c>
      <c r="J79" s="2" t="s">
        <v>33</v>
      </c>
      <c r="K79" s="2" t="s">
        <v>34</v>
      </c>
      <c r="L79" s="1">
        <v>131.1</v>
      </c>
      <c r="M79" s="3">
        <v>1</v>
      </c>
      <c r="N79" s="3">
        <v>1</v>
      </c>
      <c r="O79" s="1">
        <v>8.3000000000000007</v>
      </c>
      <c r="P79">
        <f t="shared" si="1"/>
        <v>1088.1300000000001</v>
      </c>
    </row>
    <row r="80" spans="1:16" x14ac:dyDescent="0.25">
      <c r="A80" s="1">
        <v>615</v>
      </c>
      <c r="B80" s="2" t="s">
        <v>100</v>
      </c>
      <c r="C80" s="1">
        <v>2013</v>
      </c>
      <c r="D80" s="2" t="s">
        <v>16</v>
      </c>
      <c r="E80" s="2" t="s">
        <v>17</v>
      </c>
      <c r="F80" s="2" t="s">
        <v>18</v>
      </c>
      <c r="G80" s="2" t="s">
        <v>28</v>
      </c>
      <c r="H80" s="2" t="s">
        <v>20</v>
      </c>
      <c r="I80" s="2" t="s">
        <v>21</v>
      </c>
      <c r="J80" s="2" t="s">
        <v>33</v>
      </c>
      <c r="K80" s="2" t="s">
        <v>23</v>
      </c>
      <c r="L80" s="1">
        <v>99.1</v>
      </c>
      <c r="M80" s="3">
        <v>1</v>
      </c>
      <c r="N80" s="3">
        <v>1</v>
      </c>
      <c r="O80" s="1">
        <v>59.480000000000004</v>
      </c>
      <c r="P80">
        <f t="shared" si="1"/>
        <v>5894.4679999999998</v>
      </c>
    </row>
    <row r="81" spans="1:16" x14ac:dyDescent="0.25">
      <c r="A81" s="1">
        <v>615</v>
      </c>
      <c r="B81" s="2" t="s">
        <v>100</v>
      </c>
      <c r="C81" s="1">
        <v>2013</v>
      </c>
      <c r="D81" s="2" t="s">
        <v>16</v>
      </c>
      <c r="E81" s="2" t="s">
        <v>17</v>
      </c>
      <c r="F81" s="2" t="s">
        <v>18</v>
      </c>
      <c r="G81" s="2" t="s">
        <v>28</v>
      </c>
      <c r="H81" s="2" t="s">
        <v>20</v>
      </c>
      <c r="I81" s="2" t="s">
        <v>21</v>
      </c>
      <c r="J81" s="2" t="s">
        <v>31</v>
      </c>
      <c r="K81" s="2" t="s">
        <v>23</v>
      </c>
      <c r="L81" s="1">
        <v>103.7</v>
      </c>
      <c r="M81" s="3">
        <v>1</v>
      </c>
      <c r="N81" s="3">
        <v>1</v>
      </c>
      <c r="O81" s="1">
        <v>3.26</v>
      </c>
      <c r="P81">
        <f t="shared" si="1"/>
        <v>338.06200000000001</v>
      </c>
    </row>
    <row r="82" spans="1:16" x14ac:dyDescent="0.25">
      <c r="A82" s="1">
        <v>615</v>
      </c>
      <c r="B82" s="2" t="s">
        <v>100</v>
      </c>
      <c r="C82" s="1">
        <v>2013</v>
      </c>
      <c r="D82" s="2" t="s">
        <v>16</v>
      </c>
      <c r="E82" s="2" t="s">
        <v>17</v>
      </c>
      <c r="F82" s="2" t="s">
        <v>18</v>
      </c>
      <c r="G82" s="2" t="s">
        <v>28</v>
      </c>
      <c r="H82" s="2" t="s">
        <v>20</v>
      </c>
      <c r="I82" s="2" t="s">
        <v>21</v>
      </c>
      <c r="J82" s="2" t="s">
        <v>37</v>
      </c>
      <c r="K82" s="2" t="s">
        <v>34</v>
      </c>
      <c r="L82" s="1">
        <v>139.4</v>
      </c>
      <c r="M82" s="3">
        <v>1</v>
      </c>
      <c r="N82" s="3">
        <v>1</v>
      </c>
      <c r="O82" s="1">
        <v>57.260000000000005</v>
      </c>
      <c r="P82">
        <f t="shared" si="1"/>
        <v>7982.0440000000008</v>
      </c>
    </row>
    <row r="83" spans="1:16" x14ac:dyDescent="0.25">
      <c r="A83" s="1">
        <v>615</v>
      </c>
      <c r="B83" s="2" t="s">
        <v>100</v>
      </c>
      <c r="C83" s="1">
        <v>2013</v>
      </c>
      <c r="D83" s="2" t="s">
        <v>16</v>
      </c>
      <c r="E83" s="2" t="s">
        <v>17</v>
      </c>
      <c r="F83" s="2" t="s">
        <v>18</v>
      </c>
      <c r="G83" s="2" t="s">
        <v>28</v>
      </c>
      <c r="H83" s="2" t="s">
        <v>20</v>
      </c>
      <c r="I83" s="2" t="s">
        <v>21</v>
      </c>
      <c r="J83" s="2" t="s">
        <v>37</v>
      </c>
      <c r="K83" s="2" t="s">
        <v>23</v>
      </c>
      <c r="L83" s="1">
        <v>105</v>
      </c>
      <c r="M83" s="3">
        <v>1</v>
      </c>
      <c r="N83" s="3">
        <v>1</v>
      </c>
      <c r="O83" s="1">
        <v>92.740000000000009</v>
      </c>
      <c r="P83">
        <f t="shared" si="1"/>
        <v>9737.7000000000007</v>
      </c>
    </row>
    <row r="84" spans="1:16" x14ac:dyDescent="0.25">
      <c r="A84" s="1">
        <v>615</v>
      </c>
      <c r="B84" s="2" t="s">
        <v>100</v>
      </c>
      <c r="C84" s="1">
        <v>2013</v>
      </c>
      <c r="D84" s="2" t="s">
        <v>16</v>
      </c>
      <c r="E84" s="2" t="s">
        <v>17</v>
      </c>
      <c r="F84" s="2" t="s">
        <v>18</v>
      </c>
      <c r="G84" s="2" t="s">
        <v>28</v>
      </c>
      <c r="H84" s="2" t="s">
        <v>20</v>
      </c>
      <c r="I84" s="2" t="s">
        <v>21</v>
      </c>
      <c r="J84" s="2" t="s">
        <v>29</v>
      </c>
      <c r="K84" s="2" t="s">
        <v>34</v>
      </c>
      <c r="L84" s="1">
        <v>141.19999999999999</v>
      </c>
      <c r="M84" s="3">
        <v>1</v>
      </c>
      <c r="N84" s="3">
        <v>1</v>
      </c>
      <c r="O84" s="1">
        <v>0.25</v>
      </c>
      <c r="P84">
        <f t="shared" si="1"/>
        <v>35.299999999999997</v>
      </c>
    </row>
    <row r="85" spans="1:16" x14ac:dyDescent="0.25">
      <c r="A85" s="1">
        <v>615</v>
      </c>
      <c r="B85" s="2" t="s">
        <v>100</v>
      </c>
      <c r="C85" s="1">
        <v>2013</v>
      </c>
      <c r="D85" s="2" t="s">
        <v>16</v>
      </c>
      <c r="E85" s="2" t="s">
        <v>17</v>
      </c>
      <c r="F85" s="2" t="s">
        <v>18</v>
      </c>
      <c r="G85" s="2" t="s">
        <v>28</v>
      </c>
      <c r="H85" s="2" t="s">
        <v>20</v>
      </c>
      <c r="I85" s="2" t="s">
        <v>21</v>
      </c>
      <c r="J85" s="2" t="s">
        <v>29</v>
      </c>
      <c r="K85" s="2" t="s">
        <v>23</v>
      </c>
      <c r="L85" s="1">
        <v>106.3</v>
      </c>
      <c r="M85" s="3">
        <v>1</v>
      </c>
      <c r="N85" s="3">
        <v>1</v>
      </c>
      <c r="O85" s="1">
        <v>16.079999999999998</v>
      </c>
      <c r="P85">
        <f t="shared" si="1"/>
        <v>1709.3039999999999</v>
      </c>
    </row>
    <row r="86" spans="1:16" x14ac:dyDescent="0.25">
      <c r="A86" s="1">
        <v>615</v>
      </c>
      <c r="B86" s="2" t="s">
        <v>100</v>
      </c>
      <c r="C86" s="1">
        <v>2013</v>
      </c>
      <c r="D86" s="2" t="s">
        <v>16</v>
      </c>
      <c r="E86" s="2" t="s">
        <v>17</v>
      </c>
      <c r="F86" s="2" t="s">
        <v>18</v>
      </c>
      <c r="G86" s="2" t="s">
        <v>28</v>
      </c>
      <c r="H86" s="2" t="s">
        <v>20</v>
      </c>
      <c r="I86" s="2" t="s">
        <v>21</v>
      </c>
      <c r="J86" s="2" t="s">
        <v>45</v>
      </c>
      <c r="K86" s="2" t="s">
        <v>34</v>
      </c>
      <c r="L86" s="1">
        <v>147.69999999999999</v>
      </c>
      <c r="M86" s="3">
        <v>1</v>
      </c>
      <c r="N86" s="3">
        <v>1</v>
      </c>
      <c r="O86" s="1">
        <v>2.4500000000000002</v>
      </c>
      <c r="P86">
        <f t="shared" si="1"/>
        <v>361.86500000000001</v>
      </c>
    </row>
    <row r="87" spans="1:16" x14ac:dyDescent="0.25">
      <c r="A87" s="1">
        <v>615</v>
      </c>
      <c r="B87" s="2" t="s">
        <v>100</v>
      </c>
      <c r="C87" s="1">
        <v>2013</v>
      </c>
      <c r="D87" s="2" t="s">
        <v>16</v>
      </c>
      <c r="E87" s="2" t="s">
        <v>17</v>
      </c>
      <c r="F87" s="2" t="s">
        <v>18</v>
      </c>
      <c r="G87" s="2" t="s">
        <v>28</v>
      </c>
      <c r="H87" s="2" t="s">
        <v>20</v>
      </c>
      <c r="I87" s="2" t="s">
        <v>21</v>
      </c>
      <c r="J87" s="2" t="s">
        <v>26</v>
      </c>
      <c r="K87" s="2" t="s">
        <v>34</v>
      </c>
      <c r="L87" s="1">
        <v>125.6</v>
      </c>
      <c r="M87" s="3">
        <v>1</v>
      </c>
      <c r="N87" s="3">
        <v>1</v>
      </c>
      <c r="O87" s="1">
        <v>85.36</v>
      </c>
      <c r="P87">
        <f t="shared" si="1"/>
        <v>10721.216</v>
      </c>
    </row>
    <row r="88" spans="1:16" x14ac:dyDescent="0.25">
      <c r="A88" s="1">
        <v>615</v>
      </c>
      <c r="B88" s="2" t="s">
        <v>100</v>
      </c>
      <c r="C88" s="1">
        <v>2013</v>
      </c>
      <c r="D88" s="2" t="s">
        <v>16</v>
      </c>
      <c r="E88" s="2" t="s">
        <v>17</v>
      </c>
      <c r="F88" s="2" t="s">
        <v>18</v>
      </c>
      <c r="G88" s="2" t="s">
        <v>19</v>
      </c>
      <c r="H88" s="2" t="s">
        <v>20</v>
      </c>
      <c r="I88" s="2" t="s">
        <v>21</v>
      </c>
      <c r="J88" s="2" t="s">
        <v>22</v>
      </c>
      <c r="K88" s="2" t="s">
        <v>23</v>
      </c>
      <c r="L88" s="1">
        <v>71.099999999999994</v>
      </c>
      <c r="M88" s="3">
        <v>1</v>
      </c>
      <c r="N88" s="3">
        <v>1</v>
      </c>
      <c r="O88" s="1">
        <v>2.1</v>
      </c>
      <c r="P88">
        <f t="shared" si="1"/>
        <v>149.31</v>
      </c>
    </row>
    <row r="89" spans="1:16" x14ac:dyDescent="0.25">
      <c r="A89" s="1">
        <v>615</v>
      </c>
      <c r="B89" s="2" t="s">
        <v>100</v>
      </c>
      <c r="C89" s="1">
        <v>2013</v>
      </c>
      <c r="D89" s="2" t="s">
        <v>16</v>
      </c>
      <c r="E89" s="2" t="s">
        <v>17</v>
      </c>
      <c r="F89" s="2" t="s">
        <v>18</v>
      </c>
      <c r="G89" s="2" t="s">
        <v>19</v>
      </c>
      <c r="H89" s="2" t="s">
        <v>20</v>
      </c>
      <c r="I89" s="2" t="s">
        <v>21</v>
      </c>
      <c r="J89" s="2" t="s">
        <v>37</v>
      </c>
      <c r="K89" s="2" t="s">
        <v>23</v>
      </c>
      <c r="L89" s="1">
        <v>75.7</v>
      </c>
      <c r="M89" s="3">
        <v>1</v>
      </c>
      <c r="N89" s="3">
        <v>1</v>
      </c>
      <c r="O89" s="1">
        <v>41</v>
      </c>
      <c r="P89">
        <f t="shared" si="1"/>
        <v>3103.7000000000003</v>
      </c>
    </row>
    <row r="90" spans="1:16" x14ac:dyDescent="0.25">
      <c r="A90" s="1">
        <v>615</v>
      </c>
      <c r="B90" s="2" t="s">
        <v>100</v>
      </c>
      <c r="C90" s="1">
        <v>2013</v>
      </c>
      <c r="D90" s="2" t="s">
        <v>16</v>
      </c>
      <c r="E90" s="2" t="s">
        <v>17</v>
      </c>
      <c r="F90" s="2" t="s">
        <v>18</v>
      </c>
      <c r="G90" s="2" t="s">
        <v>19</v>
      </c>
      <c r="H90" s="2" t="s">
        <v>20</v>
      </c>
      <c r="I90" s="2" t="s">
        <v>21</v>
      </c>
      <c r="J90" s="2" t="s">
        <v>29</v>
      </c>
      <c r="K90" s="2" t="s">
        <v>23</v>
      </c>
      <c r="L90" s="1">
        <v>77.7</v>
      </c>
      <c r="M90" s="3">
        <v>1</v>
      </c>
      <c r="N90" s="3">
        <v>1</v>
      </c>
      <c r="O90" s="1">
        <v>24.35</v>
      </c>
      <c r="P90">
        <f t="shared" si="1"/>
        <v>1891.9950000000001</v>
      </c>
    </row>
    <row r="91" spans="1:16" x14ac:dyDescent="0.25">
      <c r="A91" s="1">
        <v>615</v>
      </c>
      <c r="B91" s="2" t="s">
        <v>100</v>
      </c>
      <c r="C91" s="1">
        <v>2013</v>
      </c>
      <c r="D91" s="2" t="s">
        <v>16</v>
      </c>
      <c r="E91" s="2" t="s">
        <v>17</v>
      </c>
      <c r="F91" s="2" t="s">
        <v>18</v>
      </c>
      <c r="G91" s="2" t="s">
        <v>19</v>
      </c>
      <c r="H91" s="2" t="s">
        <v>20</v>
      </c>
      <c r="I91" s="2" t="s">
        <v>21</v>
      </c>
      <c r="J91" s="2" t="s">
        <v>26</v>
      </c>
      <c r="K91" s="2" t="s">
        <v>23</v>
      </c>
      <c r="L91" s="1">
        <v>65.8</v>
      </c>
      <c r="M91" s="3">
        <v>1</v>
      </c>
      <c r="N91" s="3">
        <v>1</v>
      </c>
      <c r="O91" s="1">
        <v>1.7</v>
      </c>
      <c r="P91">
        <f t="shared" si="1"/>
        <v>111.85999999999999</v>
      </c>
    </row>
    <row r="92" spans="1:16" x14ac:dyDescent="0.25">
      <c r="A92" s="1">
        <v>615</v>
      </c>
      <c r="B92" s="2" t="s">
        <v>100</v>
      </c>
      <c r="C92" s="1">
        <v>2013</v>
      </c>
      <c r="D92" s="2" t="s">
        <v>16</v>
      </c>
      <c r="E92" s="2" t="s">
        <v>17</v>
      </c>
      <c r="F92" s="2" t="s">
        <v>39</v>
      </c>
      <c r="G92" s="2" t="s">
        <v>19</v>
      </c>
      <c r="H92" s="2" t="s">
        <v>20</v>
      </c>
      <c r="I92" s="2" t="s">
        <v>21</v>
      </c>
      <c r="J92" s="2" t="s">
        <v>33</v>
      </c>
      <c r="K92" s="2" t="s">
        <v>23</v>
      </c>
      <c r="L92" s="1">
        <v>40.1</v>
      </c>
      <c r="M92" s="3">
        <v>1</v>
      </c>
      <c r="N92" s="3">
        <v>1</v>
      </c>
      <c r="O92" s="1">
        <v>2.4</v>
      </c>
      <c r="P92">
        <f t="shared" si="1"/>
        <v>96.24</v>
      </c>
    </row>
    <row r="93" spans="1:16" x14ac:dyDescent="0.25">
      <c r="A93" s="1">
        <v>615</v>
      </c>
      <c r="B93" s="2" t="s">
        <v>100</v>
      </c>
      <c r="C93" s="1">
        <v>2013</v>
      </c>
      <c r="D93" s="2" t="s">
        <v>16</v>
      </c>
      <c r="E93" s="2" t="s">
        <v>17</v>
      </c>
      <c r="F93" s="2" t="s">
        <v>39</v>
      </c>
      <c r="G93" s="2" t="s">
        <v>19</v>
      </c>
      <c r="H93" s="2" t="s">
        <v>20</v>
      </c>
      <c r="I93" s="2" t="s">
        <v>21</v>
      </c>
      <c r="J93" s="2" t="s">
        <v>22</v>
      </c>
      <c r="K93" s="2" t="s">
        <v>23</v>
      </c>
      <c r="L93" s="1">
        <v>42.3</v>
      </c>
      <c r="M93" s="3">
        <v>1</v>
      </c>
      <c r="N93" s="3">
        <v>1</v>
      </c>
      <c r="O93" s="1">
        <v>2.8</v>
      </c>
      <c r="P93">
        <f t="shared" si="1"/>
        <v>118.43999999999998</v>
      </c>
    </row>
    <row r="94" spans="1:16" x14ac:dyDescent="0.25">
      <c r="A94" s="1">
        <v>615</v>
      </c>
      <c r="B94" s="2" t="s">
        <v>100</v>
      </c>
      <c r="C94" s="1">
        <v>2013</v>
      </c>
      <c r="D94" s="2" t="s">
        <v>16</v>
      </c>
      <c r="E94" s="2" t="s">
        <v>17</v>
      </c>
      <c r="F94" s="2" t="s">
        <v>39</v>
      </c>
      <c r="G94" s="2" t="s">
        <v>19</v>
      </c>
      <c r="H94" s="2" t="s">
        <v>20</v>
      </c>
      <c r="I94" s="2" t="s">
        <v>21</v>
      </c>
      <c r="J94" s="2" t="s">
        <v>72</v>
      </c>
      <c r="K94" s="2" t="s">
        <v>23</v>
      </c>
      <c r="L94" s="1">
        <v>31.6</v>
      </c>
      <c r="M94" s="3">
        <v>1</v>
      </c>
      <c r="N94" s="3">
        <v>1</v>
      </c>
      <c r="O94" s="1">
        <v>1.44</v>
      </c>
      <c r="P94">
        <f t="shared" si="1"/>
        <v>45.503999999999998</v>
      </c>
    </row>
    <row r="95" spans="1:16" x14ac:dyDescent="0.25">
      <c r="A95" s="1">
        <v>615</v>
      </c>
      <c r="B95" s="2" t="s">
        <v>100</v>
      </c>
      <c r="C95" s="1">
        <v>2013</v>
      </c>
      <c r="D95" s="2" t="s">
        <v>16</v>
      </c>
      <c r="E95" s="2" t="s">
        <v>17</v>
      </c>
      <c r="F95" s="2" t="s">
        <v>39</v>
      </c>
      <c r="G95" s="2" t="s">
        <v>19</v>
      </c>
      <c r="H95" s="2" t="s">
        <v>20</v>
      </c>
      <c r="I95" s="2" t="s">
        <v>21</v>
      </c>
      <c r="J95" s="2" t="s">
        <v>69</v>
      </c>
      <c r="K95" s="2" t="s">
        <v>23</v>
      </c>
      <c r="L95" s="1">
        <v>32.1</v>
      </c>
      <c r="M95" s="3">
        <v>1</v>
      </c>
      <c r="N95" s="3">
        <v>1</v>
      </c>
      <c r="O95" s="1">
        <v>27.2</v>
      </c>
      <c r="P95">
        <f t="shared" si="1"/>
        <v>873.12</v>
      </c>
    </row>
    <row r="96" spans="1:16" x14ac:dyDescent="0.25">
      <c r="A96" s="1">
        <v>615</v>
      </c>
      <c r="B96" s="2" t="s">
        <v>100</v>
      </c>
      <c r="C96" s="1">
        <v>2013</v>
      </c>
      <c r="D96" s="2" t="s">
        <v>16</v>
      </c>
      <c r="E96" s="2" t="s">
        <v>17</v>
      </c>
      <c r="F96" s="2" t="s">
        <v>24</v>
      </c>
      <c r="G96" s="2" t="s">
        <v>28</v>
      </c>
      <c r="H96" s="2" t="s">
        <v>20</v>
      </c>
      <c r="I96" s="2" t="s">
        <v>21</v>
      </c>
      <c r="J96" s="2" t="s">
        <v>33</v>
      </c>
      <c r="K96" s="2" t="s">
        <v>34</v>
      </c>
      <c r="L96" s="1">
        <v>99.4</v>
      </c>
      <c r="M96" s="3">
        <v>1</v>
      </c>
      <c r="N96" s="3">
        <v>1</v>
      </c>
      <c r="O96" s="1">
        <v>2</v>
      </c>
      <c r="P96">
        <f t="shared" si="1"/>
        <v>198.8</v>
      </c>
    </row>
    <row r="97" spans="1:16" x14ac:dyDescent="0.25">
      <c r="A97" s="1">
        <v>615</v>
      </c>
      <c r="B97" s="2" t="s">
        <v>100</v>
      </c>
      <c r="C97" s="1">
        <v>2013</v>
      </c>
      <c r="D97" s="2" t="s">
        <v>16</v>
      </c>
      <c r="E97" s="2" t="s">
        <v>17</v>
      </c>
      <c r="F97" s="2" t="s">
        <v>24</v>
      </c>
      <c r="G97" s="2" t="s">
        <v>28</v>
      </c>
      <c r="H97" s="2" t="s">
        <v>20</v>
      </c>
      <c r="I97" s="2" t="s">
        <v>21</v>
      </c>
      <c r="J97" s="2" t="s">
        <v>33</v>
      </c>
      <c r="K97" s="2" t="s">
        <v>23</v>
      </c>
      <c r="L97" s="1">
        <v>75.7</v>
      </c>
      <c r="M97" s="3">
        <v>1</v>
      </c>
      <c r="N97" s="3">
        <v>1</v>
      </c>
      <c r="O97" s="1">
        <v>31.729999999999997</v>
      </c>
      <c r="P97">
        <f t="shared" si="1"/>
        <v>2401.9609999999998</v>
      </c>
    </row>
    <row r="98" spans="1:16" x14ac:dyDescent="0.25">
      <c r="A98" s="1">
        <v>615</v>
      </c>
      <c r="B98" s="2" t="s">
        <v>100</v>
      </c>
      <c r="C98" s="1">
        <v>2013</v>
      </c>
      <c r="D98" s="2" t="s">
        <v>16</v>
      </c>
      <c r="E98" s="2" t="s">
        <v>17</v>
      </c>
      <c r="F98" s="2" t="s">
        <v>24</v>
      </c>
      <c r="G98" s="2" t="s">
        <v>28</v>
      </c>
      <c r="H98" s="2" t="s">
        <v>20</v>
      </c>
      <c r="I98" s="2" t="s">
        <v>21</v>
      </c>
      <c r="J98" s="2" t="s">
        <v>37</v>
      </c>
      <c r="K98" s="2" t="s">
        <v>34</v>
      </c>
      <c r="L98" s="1">
        <v>108.7</v>
      </c>
      <c r="M98" s="3">
        <v>1</v>
      </c>
      <c r="N98" s="3">
        <v>1</v>
      </c>
      <c r="O98" s="1">
        <v>0.93</v>
      </c>
      <c r="P98">
        <f t="shared" si="1"/>
        <v>101.09100000000001</v>
      </c>
    </row>
    <row r="99" spans="1:16" x14ac:dyDescent="0.25">
      <c r="A99" s="1">
        <v>615</v>
      </c>
      <c r="B99" s="2" t="s">
        <v>100</v>
      </c>
      <c r="C99" s="1">
        <v>2013</v>
      </c>
      <c r="D99" s="2" t="s">
        <v>16</v>
      </c>
      <c r="E99" s="2" t="s">
        <v>17</v>
      </c>
      <c r="F99" s="2" t="s">
        <v>24</v>
      </c>
      <c r="G99" s="2" t="s">
        <v>28</v>
      </c>
      <c r="H99" s="2" t="s">
        <v>20</v>
      </c>
      <c r="I99" s="2" t="s">
        <v>21</v>
      </c>
      <c r="J99" s="2" t="s">
        <v>37</v>
      </c>
      <c r="K99" s="2" t="s">
        <v>23</v>
      </c>
      <c r="L99" s="1">
        <v>82.3</v>
      </c>
      <c r="M99" s="3">
        <v>1</v>
      </c>
      <c r="N99" s="3">
        <v>1</v>
      </c>
      <c r="O99" s="1">
        <v>24.86</v>
      </c>
      <c r="P99">
        <f t="shared" si="1"/>
        <v>2045.9779999999998</v>
      </c>
    </row>
    <row r="100" spans="1:16" x14ac:dyDescent="0.25">
      <c r="A100" s="1">
        <v>615</v>
      </c>
      <c r="B100" s="2" t="s">
        <v>100</v>
      </c>
      <c r="C100" s="1">
        <v>2013</v>
      </c>
      <c r="D100" s="2" t="s">
        <v>16</v>
      </c>
      <c r="E100" s="2" t="s">
        <v>17</v>
      </c>
      <c r="F100" s="2" t="s">
        <v>24</v>
      </c>
      <c r="G100" s="2" t="s">
        <v>28</v>
      </c>
      <c r="H100" s="2" t="s">
        <v>20</v>
      </c>
      <c r="I100" s="2" t="s">
        <v>21</v>
      </c>
      <c r="J100" s="2" t="s">
        <v>29</v>
      </c>
      <c r="K100" s="2" t="s">
        <v>34</v>
      </c>
      <c r="L100" s="1">
        <v>110.5</v>
      </c>
      <c r="M100" s="3">
        <v>1</v>
      </c>
      <c r="N100" s="3">
        <v>1</v>
      </c>
      <c r="O100" s="1">
        <v>2.87</v>
      </c>
      <c r="P100">
        <f t="shared" si="1"/>
        <v>317.13499999999999</v>
      </c>
    </row>
    <row r="101" spans="1:16" x14ac:dyDescent="0.25">
      <c r="A101" s="1">
        <v>615</v>
      </c>
      <c r="B101" s="2" t="s">
        <v>100</v>
      </c>
      <c r="C101" s="1">
        <v>2013</v>
      </c>
      <c r="D101" s="2" t="s">
        <v>16</v>
      </c>
      <c r="E101" s="2" t="s">
        <v>17</v>
      </c>
      <c r="F101" s="2" t="s">
        <v>24</v>
      </c>
      <c r="G101" s="2" t="s">
        <v>28</v>
      </c>
      <c r="H101" s="2" t="s">
        <v>20</v>
      </c>
      <c r="I101" s="2" t="s">
        <v>21</v>
      </c>
      <c r="J101" s="2" t="s">
        <v>25</v>
      </c>
      <c r="K101" s="2" t="s">
        <v>34</v>
      </c>
      <c r="L101" s="1">
        <v>95.5</v>
      </c>
      <c r="M101" s="3">
        <v>1</v>
      </c>
      <c r="N101" s="3">
        <v>1</v>
      </c>
      <c r="O101" s="1">
        <v>35.260000000000005</v>
      </c>
      <c r="P101">
        <f t="shared" si="1"/>
        <v>3367.3300000000004</v>
      </c>
    </row>
    <row r="102" spans="1:16" x14ac:dyDescent="0.25">
      <c r="A102" s="1">
        <v>615</v>
      </c>
      <c r="B102" s="2" t="s">
        <v>100</v>
      </c>
      <c r="C102" s="1">
        <v>2013</v>
      </c>
      <c r="D102" s="2" t="s">
        <v>16</v>
      </c>
      <c r="E102" s="2" t="s">
        <v>17</v>
      </c>
      <c r="F102" s="2" t="s">
        <v>24</v>
      </c>
      <c r="G102" s="2" t="s">
        <v>28</v>
      </c>
      <c r="H102" s="2" t="s">
        <v>20</v>
      </c>
      <c r="I102" s="2" t="s">
        <v>21</v>
      </c>
      <c r="J102" s="2" t="s">
        <v>25</v>
      </c>
      <c r="K102" s="2" t="s">
        <v>23</v>
      </c>
      <c r="L102" s="1">
        <v>72.900000000000006</v>
      </c>
      <c r="M102" s="3">
        <v>1</v>
      </c>
      <c r="N102" s="3">
        <v>1</v>
      </c>
      <c r="O102" s="1">
        <v>29.03</v>
      </c>
      <c r="P102">
        <f t="shared" si="1"/>
        <v>2116.2870000000003</v>
      </c>
    </row>
    <row r="103" spans="1:16" x14ac:dyDescent="0.25">
      <c r="A103" s="1">
        <v>615</v>
      </c>
      <c r="B103" s="2" t="s">
        <v>100</v>
      </c>
      <c r="C103" s="1">
        <v>2013</v>
      </c>
      <c r="D103" s="2" t="s">
        <v>16</v>
      </c>
      <c r="E103" s="2" t="s">
        <v>17</v>
      </c>
      <c r="F103" s="2" t="s">
        <v>24</v>
      </c>
      <c r="G103" s="2" t="s">
        <v>28</v>
      </c>
      <c r="H103" s="2" t="s">
        <v>20</v>
      </c>
      <c r="I103" s="2" t="s">
        <v>21</v>
      </c>
      <c r="J103" s="2" t="s">
        <v>26</v>
      </c>
      <c r="K103" s="2" t="s">
        <v>34</v>
      </c>
      <c r="L103" s="1">
        <v>97.5</v>
      </c>
      <c r="M103" s="3">
        <v>1</v>
      </c>
      <c r="N103" s="3">
        <v>1</v>
      </c>
      <c r="O103" s="1">
        <v>8.120000000000001</v>
      </c>
      <c r="P103">
        <f t="shared" si="1"/>
        <v>791.7</v>
      </c>
    </row>
    <row r="104" spans="1:16" x14ac:dyDescent="0.25">
      <c r="A104" s="1">
        <v>615</v>
      </c>
      <c r="B104" s="2" t="s">
        <v>100</v>
      </c>
      <c r="C104" s="1">
        <v>2013</v>
      </c>
      <c r="D104" s="2" t="s">
        <v>16</v>
      </c>
      <c r="E104" s="2" t="s">
        <v>17</v>
      </c>
      <c r="F104" s="2" t="s">
        <v>24</v>
      </c>
      <c r="G104" s="2" t="s">
        <v>19</v>
      </c>
      <c r="H104" s="2" t="s">
        <v>20</v>
      </c>
      <c r="I104" s="2" t="s">
        <v>44</v>
      </c>
      <c r="J104" s="2" t="s">
        <v>22</v>
      </c>
      <c r="K104" s="2" t="s">
        <v>23</v>
      </c>
      <c r="L104" s="1">
        <v>69.099999999999994</v>
      </c>
      <c r="M104" s="3">
        <v>1</v>
      </c>
      <c r="N104" s="3">
        <v>1</v>
      </c>
      <c r="O104" s="1">
        <v>3.4000000000000004</v>
      </c>
      <c r="P104">
        <f t="shared" si="1"/>
        <v>234.94</v>
      </c>
    </row>
    <row r="105" spans="1:16" x14ac:dyDescent="0.25">
      <c r="A105" s="1">
        <v>615</v>
      </c>
      <c r="B105" s="2" t="s">
        <v>100</v>
      </c>
      <c r="C105" s="1">
        <v>2013</v>
      </c>
      <c r="D105" s="2" t="s">
        <v>16</v>
      </c>
      <c r="E105" s="2" t="s">
        <v>17</v>
      </c>
      <c r="F105" s="2" t="s">
        <v>24</v>
      </c>
      <c r="G105" s="2" t="s">
        <v>19</v>
      </c>
      <c r="H105" s="2" t="s">
        <v>20</v>
      </c>
      <c r="I105" s="2" t="s">
        <v>21</v>
      </c>
      <c r="J105" s="2" t="s">
        <v>22</v>
      </c>
      <c r="K105" s="2" t="s">
        <v>34</v>
      </c>
      <c r="L105" s="1">
        <v>73.900000000000006</v>
      </c>
      <c r="M105" s="3">
        <v>1</v>
      </c>
      <c r="N105" s="3">
        <v>1</v>
      </c>
      <c r="O105" s="1">
        <v>35.199999999999996</v>
      </c>
      <c r="P105">
        <f t="shared" si="1"/>
        <v>2601.2799999999997</v>
      </c>
    </row>
    <row r="106" spans="1:16" x14ac:dyDescent="0.25">
      <c r="A106" s="1">
        <v>615</v>
      </c>
      <c r="B106" s="2" t="s">
        <v>100</v>
      </c>
      <c r="C106" s="1">
        <v>2013</v>
      </c>
      <c r="D106" s="2" t="s">
        <v>16</v>
      </c>
      <c r="E106" s="2" t="s">
        <v>17</v>
      </c>
      <c r="F106" s="2" t="s">
        <v>24</v>
      </c>
      <c r="G106" s="2" t="s">
        <v>19</v>
      </c>
      <c r="H106" s="2" t="s">
        <v>20</v>
      </c>
      <c r="I106" s="2" t="s">
        <v>21</v>
      </c>
      <c r="J106" s="2" t="s">
        <v>31</v>
      </c>
      <c r="K106" s="2" t="s">
        <v>23</v>
      </c>
      <c r="L106" s="1">
        <v>60</v>
      </c>
      <c r="M106" s="3">
        <v>1</v>
      </c>
      <c r="N106" s="3">
        <v>1</v>
      </c>
      <c r="O106" s="1">
        <v>0.73</v>
      </c>
      <c r="P106">
        <f t="shared" si="1"/>
        <v>43.8</v>
      </c>
    </row>
    <row r="107" spans="1:16" x14ac:dyDescent="0.25">
      <c r="A107" s="1">
        <v>615</v>
      </c>
      <c r="B107" s="2" t="s">
        <v>100</v>
      </c>
      <c r="C107" s="1">
        <v>2013</v>
      </c>
      <c r="D107" s="2" t="s">
        <v>16</v>
      </c>
      <c r="E107" s="2" t="s">
        <v>17</v>
      </c>
      <c r="F107" s="2" t="s">
        <v>24</v>
      </c>
      <c r="G107" s="2" t="s">
        <v>19</v>
      </c>
      <c r="H107" s="2" t="s">
        <v>20</v>
      </c>
      <c r="I107" s="2" t="s">
        <v>21</v>
      </c>
      <c r="J107" s="2" t="s">
        <v>37</v>
      </c>
      <c r="K107" s="2" t="s">
        <v>34</v>
      </c>
      <c r="L107" s="1">
        <v>80.400000000000006</v>
      </c>
      <c r="M107" s="3">
        <v>1</v>
      </c>
      <c r="N107" s="3">
        <v>1</v>
      </c>
      <c r="O107" s="1">
        <v>0.93</v>
      </c>
      <c r="P107">
        <f t="shared" si="1"/>
        <v>74.772000000000006</v>
      </c>
    </row>
    <row r="108" spans="1:16" x14ac:dyDescent="0.25">
      <c r="A108" s="1">
        <v>615</v>
      </c>
      <c r="B108" s="2" t="s">
        <v>100</v>
      </c>
      <c r="C108" s="1">
        <v>2013</v>
      </c>
      <c r="D108" s="2" t="s">
        <v>16</v>
      </c>
      <c r="E108" s="2" t="s">
        <v>17</v>
      </c>
      <c r="F108" s="2" t="s">
        <v>24</v>
      </c>
      <c r="G108" s="2" t="s">
        <v>19</v>
      </c>
      <c r="H108" s="2" t="s">
        <v>20</v>
      </c>
      <c r="I108" s="2" t="s">
        <v>21</v>
      </c>
      <c r="J108" s="2" t="s">
        <v>37</v>
      </c>
      <c r="K108" s="2" t="s">
        <v>23</v>
      </c>
      <c r="L108" s="1">
        <v>62.6</v>
      </c>
      <c r="M108" s="3">
        <v>1</v>
      </c>
      <c r="N108" s="3">
        <v>1</v>
      </c>
      <c r="O108" s="1">
        <v>13.839999999999998</v>
      </c>
      <c r="P108">
        <f t="shared" si="1"/>
        <v>866.3839999999999</v>
      </c>
    </row>
    <row r="109" spans="1:16" x14ac:dyDescent="0.25">
      <c r="A109" s="1">
        <v>615</v>
      </c>
      <c r="B109" s="2" t="s">
        <v>100</v>
      </c>
      <c r="C109" s="1">
        <v>2013</v>
      </c>
      <c r="D109" s="2" t="s">
        <v>16</v>
      </c>
      <c r="E109" s="2" t="s">
        <v>17</v>
      </c>
      <c r="F109" s="2" t="s">
        <v>24</v>
      </c>
      <c r="G109" s="2" t="s">
        <v>19</v>
      </c>
      <c r="H109" s="2" t="s">
        <v>20</v>
      </c>
      <c r="I109" s="2" t="s">
        <v>21</v>
      </c>
      <c r="J109" s="2" t="s">
        <v>25</v>
      </c>
      <c r="K109" s="2" t="s">
        <v>23</v>
      </c>
      <c r="L109" s="1">
        <v>50</v>
      </c>
      <c r="M109" s="3">
        <v>1</v>
      </c>
      <c r="N109" s="3">
        <v>1</v>
      </c>
      <c r="O109" s="1">
        <v>102.238</v>
      </c>
      <c r="P109">
        <f t="shared" si="1"/>
        <v>5111.8999999999996</v>
      </c>
    </row>
    <row r="110" spans="1:16" x14ac:dyDescent="0.25">
      <c r="A110" s="1">
        <v>615</v>
      </c>
      <c r="B110" s="2" t="s">
        <v>100</v>
      </c>
      <c r="C110" s="1">
        <v>2013</v>
      </c>
      <c r="D110" s="2" t="s">
        <v>16</v>
      </c>
      <c r="E110" s="2" t="s">
        <v>17</v>
      </c>
      <c r="F110" s="2" t="s">
        <v>24</v>
      </c>
      <c r="G110" s="2" t="s">
        <v>19</v>
      </c>
      <c r="H110" s="2" t="s">
        <v>20</v>
      </c>
      <c r="I110" s="2" t="s">
        <v>21</v>
      </c>
      <c r="J110" s="2" t="s">
        <v>26</v>
      </c>
      <c r="K110" s="2" t="s">
        <v>34</v>
      </c>
      <c r="L110" s="1">
        <v>66.5</v>
      </c>
      <c r="M110" s="3">
        <v>1</v>
      </c>
      <c r="N110" s="3">
        <v>1</v>
      </c>
      <c r="O110" s="1">
        <v>17.149999999999999</v>
      </c>
      <c r="P110">
        <f t="shared" si="1"/>
        <v>1140.4749999999999</v>
      </c>
    </row>
    <row r="111" spans="1:16" x14ac:dyDescent="0.25">
      <c r="A111" s="1">
        <v>615</v>
      </c>
      <c r="B111" s="2" t="s">
        <v>100</v>
      </c>
      <c r="C111" s="1">
        <v>2013</v>
      </c>
      <c r="D111" s="2" t="s">
        <v>16</v>
      </c>
      <c r="E111" s="2" t="s">
        <v>17</v>
      </c>
      <c r="F111" s="2" t="s">
        <v>24</v>
      </c>
      <c r="G111" s="2" t="s">
        <v>19</v>
      </c>
      <c r="H111" s="2" t="s">
        <v>20</v>
      </c>
      <c r="I111" s="2" t="s">
        <v>21</v>
      </c>
      <c r="J111" s="2" t="s">
        <v>26</v>
      </c>
      <c r="K111" s="2" t="s">
        <v>23</v>
      </c>
      <c r="L111" s="1">
        <v>52.7</v>
      </c>
      <c r="M111" s="3">
        <v>1</v>
      </c>
      <c r="N111" s="3">
        <v>1</v>
      </c>
      <c r="O111" s="1">
        <v>23.078000000000003</v>
      </c>
      <c r="P111">
        <f t="shared" si="1"/>
        <v>1216.2106000000001</v>
      </c>
    </row>
    <row r="112" spans="1:16" x14ac:dyDescent="0.25">
      <c r="A112" s="1">
        <v>37</v>
      </c>
      <c r="B112" s="2" t="s">
        <v>36</v>
      </c>
      <c r="C112" s="1">
        <v>2013</v>
      </c>
      <c r="D112" s="2" t="s">
        <v>16</v>
      </c>
      <c r="E112" s="2" t="s">
        <v>17</v>
      </c>
      <c r="F112" s="2" t="s">
        <v>24</v>
      </c>
      <c r="G112" s="2" t="s">
        <v>19</v>
      </c>
      <c r="H112" s="2" t="s">
        <v>20</v>
      </c>
      <c r="I112" s="2" t="s">
        <v>21</v>
      </c>
      <c r="J112" s="2" t="s">
        <v>33</v>
      </c>
      <c r="K112" s="2" t="s">
        <v>23</v>
      </c>
      <c r="L112" s="1">
        <v>54.7</v>
      </c>
      <c r="M112" s="3">
        <v>1</v>
      </c>
      <c r="N112" s="3">
        <v>1</v>
      </c>
      <c r="O112" s="1">
        <v>89.5</v>
      </c>
      <c r="P112">
        <f t="shared" si="1"/>
        <v>4895.6500000000005</v>
      </c>
    </row>
    <row r="113" spans="1:16" x14ac:dyDescent="0.25">
      <c r="A113" s="1">
        <v>37</v>
      </c>
      <c r="B113" s="2" t="s">
        <v>36</v>
      </c>
      <c r="C113" s="1">
        <v>2013</v>
      </c>
      <c r="D113" s="2" t="s">
        <v>16</v>
      </c>
      <c r="E113" s="2" t="s">
        <v>17</v>
      </c>
      <c r="F113" s="2" t="s">
        <v>24</v>
      </c>
      <c r="G113" s="2" t="s">
        <v>19</v>
      </c>
      <c r="H113" s="2" t="s">
        <v>20</v>
      </c>
      <c r="I113" s="2" t="s">
        <v>21</v>
      </c>
      <c r="J113" s="2" t="s">
        <v>22</v>
      </c>
      <c r="K113" s="2" t="s">
        <v>23</v>
      </c>
      <c r="L113" s="1">
        <v>58</v>
      </c>
      <c r="M113" s="3">
        <v>1</v>
      </c>
      <c r="N113" s="3">
        <v>1</v>
      </c>
      <c r="O113" s="1">
        <v>32.137999999999998</v>
      </c>
      <c r="P113">
        <f t="shared" si="1"/>
        <v>1864.0039999999999</v>
      </c>
    </row>
    <row r="114" spans="1:16" x14ac:dyDescent="0.25">
      <c r="A114" s="1">
        <v>37</v>
      </c>
      <c r="B114" s="2" t="s">
        <v>36</v>
      </c>
      <c r="C114" s="1">
        <v>2013</v>
      </c>
      <c r="D114" s="2" t="s">
        <v>16</v>
      </c>
      <c r="E114" s="2" t="s">
        <v>17</v>
      </c>
      <c r="F114" s="2" t="s">
        <v>24</v>
      </c>
      <c r="G114" s="2" t="s">
        <v>19</v>
      </c>
      <c r="H114" s="2" t="s">
        <v>20</v>
      </c>
      <c r="I114" s="2" t="s">
        <v>21</v>
      </c>
      <c r="J114" s="2" t="s">
        <v>37</v>
      </c>
      <c r="K114" s="2" t="s">
        <v>23</v>
      </c>
      <c r="L114" s="1">
        <v>62.6</v>
      </c>
      <c r="M114" s="3">
        <v>1</v>
      </c>
      <c r="N114" s="3">
        <v>1</v>
      </c>
      <c r="O114" s="1">
        <v>8.5</v>
      </c>
      <c r="P114">
        <f t="shared" si="1"/>
        <v>532.1</v>
      </c>
    </row>
    <row r="115" spans="1:16" x14ac:dyDescent="0.25">
      <c r="A115" s="1">
        <v>37</v>
      </c>
      <c r="B115" s="2" t="s">
        <v>36</v>
      </c>
      <c r="C115" s="1">
        <v>2013</v>
      </c>
      <c r="D115" s="2" t="s">
        <v>16</v>
      </c>
      <c r="E115" s="2" t="s">
        <v>17</v>
      </c>
      <c r="F115" s="2" t="s">
        <v>24</v>
      </c>
      <c r="G115" s="2" t="s">
        <v>19</v>
      </c>
      <c r="H115" s="2" t="s">
        <v>20</v>
      </c>
      <c r="I115" s="2" t="s">
        <v>21</v>
      </c>
      <c r="J115" s="2" t="s">
        <v>25</v>
      </c>
      <c r="K115" s="2" t="s">
        <v>23</v>
      </c>
      <c r="L115" s="1">
        <v>50</v>
      </c>
      <c r="M115" s="3">
        <v>1</v>
      </c>
      <c r="N115" s="3">
        <v>1</v>
      </c>
      <c r="O115" s="1">
        <v>73.061999999999998</v>
      </c>
      <c r="P115">
        <f t="shared" si="1"/>
        <v>3653.1</v>
      </c>
    </row>
    <row r="116" spans="1:16" x14ac:dyDescent="0.25">
      <c r="A116" s="1">
        <v>574</v>
      </c>
      <c r="B116" s="2" t="s">
        <v>97</v>
      </c>
      <c r="C116" s="1">
        <v>2013</v>
      </c>
      <c r="D116" s="2" t="s">
        <v>16</v>
      </c>
      <c r="E116" s="2" t="s">
        <v>17</v>
      </c>
      <c r="F116" s="2" t="s">
        <v>18</v>
      </c>
      <c r="G116" s="2" t="s">
        <v>28</v>
      </c>
      <c r="H116" s="2" t="s">
        <v>20</v>
      </c>
      <c r="I116" s="2" t="s">
        <v>21</v>
      </c>
      <c r="J116" s="2" t="s">
        <v>29</v>
      </c>
      <c r="K116" s="2" t="s">
        <v>23</v>
      </c>
      <c r="L116" s="1">
        <v>106.3</v>
      </c>
      <c r="M116" s="3">
        <v>1</v>
      </c>
      <c r="N116" s="3">
        <v>1</v>
      </c>
      <c r="O116" s="1">
        <v>86.6</v>
      </c>
      <c r="P116">
        <f t="shared" si="1"/>
        <v>9205.58</v>
      </c>
    </row>
    <row r="117" spans="1:16" x14ac:dyDescent="0.25">
      <c r="A117" s="1">
        <v>574</v>
      </c>
      <c r="B117" s="2" t="s">
        <v>97</v>
      </c>
      <c r="C117" s="1">
        <v>2013</v>
      </c>
      <c r="D117" s="2" t="s">
        <v>16</v>
      </c>
      <c r="E117" s="2" t="s">
        <v>17</v>
      </c>
      <c r="F117" s="2" t="s">
        <v>18</v>
      </c>
      <c r="G117" s="2" t="s">
        <v>19</v>
      </c>
      <c r="H117" s="2" t="s">
        <v>20</v>
      </c>
      <c r="I117" s="2" t="s">
        <v>21</v>
      </c>
      <c r="J117" s="2" t="s">
        <v>33</v>
      </c>
      <c r="K117" s="2" t="s">
        <v>34</v>
      </c>
      <c r="L117" s="1">
        <v>87.3</v>
      </c>
      <c r="M117" s="3">
        <v>1</v>
      </c>
      <c r="N117" s="3">
        <v>1</v>
      </c>
      <c r="O117" s="1">
        <v>4.5999999999999996</v>
      </c>
      <c r="P117">
        <f t="shared" si="1"/>
        <v>401.58</v>
      </c>
    </row>
    <row r="118" spans="1:16" x14ac:dyDescent="0.25">
      <c r="A118" s="1">
        <v>574</v>
      </c>
      <c r="B118" s="2" t="s">
        <v>97</v>
      </c>
      <c r="C118" s="1">
        <v>2013</v>
      </c>
      <c r="D118" s="2" t="s">
        <v>16</v>
      </c>
      <c r="E118" s="2" t="s">
        <v>17</v>
      </c>
      <c r="F118" s="2" t="s">
        <v>18</v>
      </c>
      <c r="G118" s="2" t="s">
        <v>19</v>
      </c>
      <c r="H118" s="2" t="s">
        <v>20</v>
      </c>
      <c r="I118" s="2" t="s">
        <v>21</v>
      </c>
      <c r="J118" s="2" t="s">
        <v>33</v>
      </c>
      <c r="K118" s="2" t="s">
        <v>23</v>
      </c>
      <c r="L118" s="1">
        <v>68.5</v>
      </c>
      <c r="M118" s="3">
        <v>1</v>
      </c>
      <c r="N118" s="3">
        <v>1</v>
      </c>
      <c r="O118" s="1">
        <v>229.07999999999998</v>
      </c>
      <c r="P118">
        <f t="shared" si="1"/>
        <v>15691.98</v>
      </c>
    </row>
    <row r="119" spans="1:16" x14ac:dyDescent="0.25">
      <c r="A119" s="1">
        <v>574</v>
      </c>
      <c r="B119" s="2" t="s">
        <v>97</v>
      </c>
      <c r="C119" s="1">
        <v>2013</v>
      </c>
      <c r="D119" s="2" t="s">
        <v>16</v>
      </c>
      <c r="E119" s="2" t="s">
        <v>17</v>
      </c>
      <c r="F119" s="2" t="s">
        <v>18</v>
      </c>
      <c r="G119" s="2" t="s">
        <v>19</v>
      </c>
      <c r="H119" s="2" t="s">
        <v>20</v>
      </c>
      <c r="I119" s="2" t="s">
        <v>21</v>
      </c>
      <c r="J119" s="2" t="s">
        <v>22</v>
      </c>
      <c r="K119" s="2" t="s">
        <v>23</v>
      </c>
      <c r="L119" s="1">
        <v>71.099999999999994</v>
      </c>
      <c r="M119" s="3">
        <v>1</v>
      </c>
      <c r="N119" s="3">
        <v>1</v>
      </c>
      <c r="O119" s="1">
        <v>68</v>
      </c>
      <c r="P119">
        <f t="shared" si="1"/>
        <v>4834.7999999999993</v>
      </c>
    </row>
    <row r="120" spans="1:16" x14ac:dyDescent="0.25">
      <c r="A120" s="1">
        <v>574</v>
      </c>
      <c r="B120" s="2" t="s">
        <v>97</v>
      </c>
      <c r="C120" s="1">
        <v>2013</v>
      </c>
      <c r="D120" s="2" t="s">
        <v>16</v>
      </c>
      <c r="E120" s="2" t="s">
        <v>17</v>
      </c>
      <c r="F120" s="2" t="s">
        <v>18</v>
      </c>
      <c r="G120" s="2" t="s">
        <v>19</v>
      </c>
      <c r="H120" s="2" t="s">
        <v>20</v>
      </c>
      <c r="I120" s="2" t="s">
        <v>21</v>
      </c>
      <c r="J120" s="2" t="s">
        <v>31</v>
      </c>
      <c r="K120" s="2" t="s">
        <v>23</v>
      </c>
      <c r="L120" s="1">
        <v>73.8</v>
      </c>
      <c r="M120" s="3">
        <v>1</v>
      </c>
      <c r="N120" s="3">
        <v>1</v>
      </c>
      <c r="O120" s="1">
        <v>120.8</v>
      </c>
      <c r="P120">
        <f t="shared" si="1"/>
        <v>8915.0399999999991</v>
      </c>
    </row>
    <row r="121" spans="1:16" x14ac:dyDescent="0.25">
      <c r="A121" s="1">
        <v>574</v>
      </c>
      <c r="B121" s="2" t="s">
        <v>97</v>
      </c>
      <c r="C121" s="1">
        <v>2013</v>
      </c>
      <c r="D121" s="2" t="s">
        <v>16</v>
      </c>
      <c r="E121" s="2" t="s">
        <v>17</v>
      </c>
      <c r="F121" s="2" t="s">
        <v>18</v>
      </c>
      <c r="G121" s="2" t="s">
        <v>19</v>
      </c>
      <c r="H121" s="2" t="s">
        <v>20</v>
      </c>
      <c r="I121" s="2" t="s">
        <v>21</v>
      </c>
      <c r="J121" s="2" t="s">
        <v>29</v>
      </c>
      <c r="K121" s="2" t="s">
        <v>23</v>
      </c>
      <c r="L121" s="1">
        <v>77.7</v>
      </c>
      <c r="M121" s="3">
        <v>1</v>
      </c>
      <c r="N121" s="3">
        <v>1</v>
      </c>
      <c r="O121" s="1">
        <v>289.77</v>
      </c>
      <c r="P121">
        <f t="shared" si="1"/>
        <v>22515.129000000001</v>
      </c>
    </row>
    <row r="122" spans="1:16" x14ac:dyDescent="0.25">
      <c r="A122" s="1">
        <v>574</v>
      </c>
      <c r="B122" s="2" t="s">
        <v>97</v>
      </c>
      <c r="C122" s="1">
        <v>2013</v>
      </c>
      <c r="D122" s="2" t="s">
        <v>16</v>
      </c>
      <c r="E122" s="2" t="s">
        <v>17</v>
      </c>
      <c r="F122" s="2" t="s">
        <v>18</v>
      </c>
      <c r="G122" s="2" t="s">
        <v>19</v>
      </c>
      <c r="H122" s="2" t="s">
        <v>20</v>
      </c>
      <c r="I122" s="2" t="s">
        <v>21</v>
      </c>
      <c r="J122" s="2" t="s">
        <v>26</v>
      </c>
      <c r="K122" s="2" t="s">
        <v>23</v>
      </c>
      <c r="L122" s="1">
        <v>65.8</v>
      </c>
      <c r="M122" s="3">
        <v>1</v>
      </c>
      <c r="N122" s="3">
        <v>1</v>
      </c>
      <c r="O122" s="1">
        <v>21</v>
      </c>
      <c r="P122">
        <f t="shared" si="1"/>
        <v>1381.8</v>
      </c>
    </row>
    <row r="123" spans="1:16" x14ac:dyDescent="0.25">
      <c r="A123" s="1">
        <v>574</v>
      </c>
      <c r="B123" s="2" t="s">
        <v>97</v>
      </c>
      <c r="C123" s="1">
        <v>2013</v>
      </c>
      <c r="D123" s="2" t="s">
        <v>16</v>
      </c>
      <c r="E123" s="2" t="s">
        <v>17</v>
      </c>
      <c r="F123" s="2" t="s">
        <v>24</v>
      </c>
      <c r="G123" s="2" t="s">
        <v>28</v>
      </c>
      <c r="H123" s="2" t="s">
        <v>20</v>
      </c>
      <c r="I123" s="2" t="s">
        <v>21</v>
      </c>
      <c r="J123" s="2" t="s">
        <v>22</v>
      </c>
      <c r="K123" s="2" t="s">
        <v>34</v>
      </c>
      <c r="L123" s="1">
        <v>102.2</v>
      </c>
      <c r="M123" s="3">
        <v>1</v>
      </c>
      <c r="N123" s="3">
        <v>1</v>
      </c>
      <c r="O123" s="1">
        <v>10.1</v>
      </c>
      <c r="P123">
        <f t="shared" si="1"/>
        <v>1032.22</v>
      </c>
    </row>
    <row r="124" spans="1:16" x14ac:dyDescent="0.25">
      <c r="A124" s="1">
        <v>574</v>
      </c>
      <c r="B124" s="2" t="s">
        <v>97</v>
      </c>
      <c r="C124" s="1">
        <v>2013</v>
      </c>
      <c r="D124" s="2" t="s">
        <v>16</v>
      </c>
      <c r="E124" s="2" t="s">
        <v>17</v>
      </c>
      <c r="F124" s="2" t="s">
        <v>24</v>
      </c>
      <c r="G124" s="2" t="s">
        <v>28</v>
      </c>
      <c r="H124" s="2" t="s">
        <v>20</v>
      </c>
      <c r="I124" s="2" t="s">
        <v>21</v>
      </c>
      <c r="J124" s="2" t="s">
        <v>31</v>
      </c>
      <c r="K124" s="2" t="s">
        <v>34</v>
      </c>
      <c r="L124" s="1">
        <v>105.9</v>
      </c>
      <c r="M124" s="3">
        <v>1</v>
      </c>
      <c r="N124" s="3">
        <v>1</v>
      </c>
      <c r="O124" s="1">
        <v>7.9</v>
      </c>
      <c r="P124">
        <f t="shared" si="1"/>
        <v>836.61000000000013</v>
      </c>
    </row>
    <row r="125" spans="1:16" x14ac:dyDescent="0.25">
      <c r="A125" s="1">
        <v>574</v>
      </c>
      <c r="B125" s="2" t="s">
        <v>97</v>
      </c>
      <c r="C125" s="1">
        <v>2013</v>
      </c>
      <c r="D125" s="2" t="s">
        <v>16</v>
      </c>
      <c r="E125" s="2" t="s">
        <v>17</v>
      </c>
      <c r="F125" s="2" t="s">
        <v>24</v>
      </c>
      <c r="G125" s="2" t="s">
        <v>28</v>
      </c>
      <c r="H125" s="2" t="s">
        <v>20</v>
      </c>
      <c r="I125" s="2" t="s">
        <v>21</v>
      </c>
      <c r="J125" s="2" t="s">
        <v>37</v>
      </c>
      <c r="K125" s="2" t="s">
        <v>34</v>
      </c>
      <c r="L125" s="1">
        <v>108.7</v>
      </c>
      <c r="M125" s="3">
        <v>1</v>
      </c>
      <c r="N125" s="3">
        <v>1</v>
      </c>
      <c r="O125" s="1">
        <v>42.88</v>
      </c>
      <c r="P125">
        <f t="shared" si="1"/>
        <v>4661.0560000000005</v>
      </c>
    </row>
    <row r="126" spans="1:16" x14ac:dyDescent="0.25">
      <c r="A126" s="1">
        <v>574</v>
      </c>
      <c r="B126" s="2" t="s">
        <v>97</v>
      </c>
      <c r="C126" s="1">
        <v>2013</v>
      </c>
      <c r="D126" s="2" t="s">
        <v>16</v>
      </c>
      <c r="E126" s="2" t="s">
        <v>17</v>
      </c>
      <c r="F126" s="2" t="s">
        <v>24</v>
      </c>
      <c r="G126" s="2" t="s">
        <v>28</v>
      </c>
      <c r="H126" s="2" t="s">
        <v>20</v>
      </c>
      <c r="I126" s="2" t="s">
        <v>21</v>
      </c>
      <c r="J126" s="2" t="s">
        <v>29</v>
      </c>
      <c r="K126" s="2" t="s">
        <v>34</v>
      </c>
      <c r="L126" s="1">
        <v>110.5</v>
      </c>
      <c r="M126" s="3">
        <v>1</v>
      </c>
      <c r="N126" s="3">
        <v>1</v>
      </c>
      <c r="O126" s="1">
        <v>14.065</v>
      </c>
      <c r="P126">
        <f t="shared" si="1"/>
        <v>1554.1824999999999</v>
      </c>
    </row>
    <row r="127" spans="1:16" x14ac:dyDescent="0.25">
      <c r="A127" s="1">
        <v>574</v>
      </c>
      <c r="B127" s="2" t="s">
        <v>97</v>
      </c>
      <c r="C127" s="1">
        <v>2013</v>
      </c>
      <c r="D127" s="2" t="s">
        <v>16</v>
      </c>
      <c r="E127" s="2" t="s">
        <v>17</v>
      </c>
      <c r="F127" s="2" t="s">
        <v>24</v>
      </c>
      <c r="G127" s="2" t="s">
        <v>28</v>
      </c>
      <c r="H127" s="2" t="s">
        <v>20</v>
      </c>
      <c r="I127" s="2" t="s">
        <v>21</v>
      </c>
      <c r="J127" s="2" t="s">
        <v>25</v>
      </c>
      <c r="K127" s="2" t="s">
        <v>23</v>
      </c>
      <c r="L127" s="1">
        <v>72.900000000000006</v>
      </c>
      <c r="M127" s="3">
        <v>1</v>
      </c>
      <c r="N127" s="3">
        <v>1</v>
      </c>
      <c r="O127" s="1">
        <v>19.5</v>
      </c>
      <c r="P127">
        <f t="shared" si="1"/>
        <v>1421.5500000000002</v>
      </c>
    </row>
    <row r="128" spans="1:16" x14ac:dyDescent="0.25">
      <c r="A128" s="1">
        <v>574</v>
      </c>
      <c r="B128" s="2" t="s">
        <v>97</v>
      </c>
      <c r="C128" s="1">
        <v>2013</v>
      </c>
      <c r="D128" s="2" t="s">
        <v>16</v>
      </c>
      <c r="E128" s="2" t="s">
        <v>17</v>
      </c>
      <c r="F128" s="2" t="s">
        <v>24</v>
      </c>
      <c r="G128" s="2" t="s">
        <v>28</v>
      </c>
      <c r="H128" s="2" t="s">
        <v>20</v>
      </c>
      <c r="I128" s="2" t="s">
        <v>21</v>
      </c>
      <c r="J128" s="2" t="s">
        <v>26</v>
      </c>
      <c r="K128" s="2" t="s">
        <v>34</v>
      </c>
      <c r="L128" s="1">
        <v>97.5</v>
      </c>
      <c r="M128" s="3">
        <v>1</v>
      </c>
      <c r="N128" s="3">
        <v>1</v>
      </c>
      <c r="O128" s="1">
        <v>5.2</v>
      </c>
      <c r="P128">
        <f t="shared" si="1"/>
        <v>507</v>
      </c>
    </row>
    <row r="129" spans="1:16" x14ac:dyDescent="0.25">
      <c r="A129" s="1">
        <v>574</v>
      </c>
      <c r="B129" s="2" t="s">
        <v>97</v>
      </c>
      <c r="C129" s="1">
        <v>2013</v>
      </c>
      <c r="D129" s="2" t="s">
        <v>16</v>
      </c>
      <c r="E129" s="2" t="s">
        <v>17</v>
      </c>
      <c r="F129" s="2" t="s">
        <v>24</v>
      </c>
      <c r="G129" s="2" t="s">
        <v>19</v>
      </c>
      <c r="H129" s="2" t="s">
        <v>20</v>
      </c>
      <c r="I129" s="2" t="s">
        <v>21</v>
      </c>
      <c r="J129" s="2" t="s">
        <v>33</v>
      </c>
      <c r="K129" s="2" t="s">
        <v>23</v>
      </c>
      <c r="L129" s="1">
        <v>54.7</v>
      </c>
      <c r="M129" s="3">
        <v>1</v>
      </c>
      <c r="N129" s="3">
        <v>1</v>
      </c>
      <c r="O129" s="1">
        <v>68.87</v>
      </c>
      <c r="P129">
        <f t="shared" si="1"/>
        <v>3767.1890000000003</v>
      </c>
    </row>
    <row r="130" spans="1:16" x14ac:dyDescent="0.25">
      <c r="A130" s="1">
        <v>574</v>
      </c>
      <c r="B130" s="2" t="s">
        <v>97</v>
      </c>
      <c r="C130" s="1">
        <v>2013</v>
      </c>
      <c r="D130" s="2" t="s">
        <v>16</v>
      </c>
      <c r="E130" s="2" t="s">
        <v>17</v>
      </c>
      <c r="F130" s="2" t="s">
        <v>24</v>
      </c>
      <c r="G130" s="2" t="s">
        <v>19</v>
      </c>
      <c r="H130" s="2" t="s">
        <v>20</v>
      </c>
      <c r="I130" s="2" t="s">
        <v>21</v>
      </c>
      <c r="J130" s="2" t="s">
        <v>22</v>
      </c>
      <c r="K130" s="2" t="s">
        <v>23</v>
      </c>
      <c r="L130" s="1">
        <v>58</v>
      </c>
      <c r="M130" s="3">
        <v>1</v>
      </c>
      <c r="N130" s="3">
        <v>1</v>
      </c>
      <c r="O130" s="1">
        <v>82.300000000000011</v>
      </c>
      <c r="P130">
        <f t="shared" ref="P130:P193" si="2">O130*L130</f>
        <v>4773.4000000000005</v>
      </c>
    </row>
    <row r="131" spans="1:16" x14ac:dyDescent="0.25">
      <c r="A131" s="1">
        <v>574</v>
      </c>
      <c r="B131" s="2" t="s">
        <v>97</v>
      </c>
      <c r="C131" s="1">
        <v>2013</v>
      </c>
      <c r="D131" s="2" t="s">
        <v>16</v>
      </c>
      <c r="E131" s="2" t="s">
        <v>17</v>
      </c>
      <c r="F131" s="2" t="s">
        <v>24</v>
      </c>
      <c r="G131" s="2" t="s">
        <v>19</v>
      </c>
      <c r="H131" s="2" t="s">
        <v>20</v>
      </c>
      <c r="I131" s="2" t="s">
        <v>21</v>
      </c>
      <c r="J131" s="2" t="s">
        <v>37</v>
      </c>
      <c r="K131" s="2" t="s">
        <v>34</v>
      </c>
      <c r="L131" s="1">
        <v>80.400000000000006</v>
      </c>
      <c r="M131" s="3">
        <v>1</v>
      </c>
      <c r="N131" s="3">
        <v>1</v>
      </c>
      <c r="O131" s="1">
        <v>6.25</v>
      </c>
      <c r="P131">
        <f t="shared" si="2"/>
        <v>502.50000000000006</v>
      </c>
    </row>
    <row r="132" spans="1:16" x14ac:dyDescent="0.25">
      <c r="A132" s="1">
        <v>574</v>
      </c>
      <c r="B132" s="2" t="s">
        <v>97</v>
      </c>
      <c r="C132" s="1">
        <v>2013</v>
      </c>
      <c r="D132" s="2" t="s">
        <v>16</v>
      </c>
      <c r="E132" s="2" t="s">
        <v>17</v>
      </c>
      <c r="F132" s="2" t="s">
        <v>24</v>
      </c>
      <c r="G132" s="2" t="s">
        <v>19</v>
      </c>
      <c r="H132" s="2" t="s">
        <v>20</v>
      </c>
      <c r="I132" s="2" t="s">
        <v>21</v>
      </c>
      <c r="J132" s="2" t="s">
        <v>37</v>
      </c>
      <c r="K132" s="2" t="s">
        <v>23</v>
      </c>
      <c r="L132" s="1">
        <v>62.6</v>
      </c>
      <c r="M132" s="3">
        <v>1</v>
      </c>
      <c r="N132" s="3">
        <v>1</v>
      </c>
      <c r="O132" s="1">
        <v>1.3</v>
      </c>
      <c r="P132">
        <f t="shared" si="2"/>
        <v>81.38000000000001</v>
      </c>
    </row>
    <row r="133" spans="1:16" x14ac:dyDescent="0.25">
      <c r="A133" s="1">
        <v>574</v>
      </c>
      <c r="B133" s="2" t="s">
        <v>97</v>
      </c>
      <c r="C133" s="1">
        <v>2013</v>
      </c>
      <c r="D133" s="2" t="s">
        <v>16</v>
      </c>
      <c r="E133" s="2" t="s">
        <v>17</v>
      </c>
      <c r="F133" s="2" t="s">
        <v>24</v>
      </c>
      <c r="G133" s="2" t="s">
        <v>19</v>
      </c>
      <c r="H133" s="2" t="s">
        <v>20</v>
      </c>
      <c r="I133" s="2" t="s">
        <v>21</v>
      </c>
      <c r="J133" s="2" t="s">
        <v>29</v>
      </c>
      <c r="K133" s="2" t="s">
        <v>23</v>
      </c>
      <c r="L133" s="1">
        <v>63.9</v>
      </c>
      <c r="M133" s="3">
        <v>1</v>
      </c>
      <c r="N133" s="3">
        <v>1</v>
      </c>
      <c r="O133" s="1">
        <v>54</v>
      </c>
      <c r="P133">
        <f t="shared" si="2"/>
        <v>3450.6</v>
      </c>
    </row>
    <row r="134" spans="1:16" x14ac:dyDescent="0.25">
      <c r="A134" s="1">
        <v>574</v>
      </c>
      <c r="B134" s="2" t="s">
        <v>97</v>
      </c>
      <c r="C134" s="1">
        <v>2013</v>
      </c>
      <c r="D134" s="2" t="s">
        <v>16</v>
      </c>
      <c r="E134" s="2" t="s">
        <v>17</v>
      </c>
      <c r="F134" s="2" t="s">
        <v>24</v>
      </c>
      <c r="G134" s="2" t="s">
        <v>19</v>
      </c>
      <c r="H134" s="2" t="s">
        <v>20</v>
      </c>
      <c r="I134" s="2" t="s">
        <v>21</v>
      </c>
      <c r="J134" s="2" t="s">
        <v>25</v>
      </c>
      <c r="K134" s="2" t="s">
        <v>23</v>
      </c>
      <c r="L134" s="1">
        <v>50</v>
      </c>
      <c r="M134" s="3">
        <v>1</v>
      </c>
      <c r="N134" s="3">
        <v>1</v>
      </c>
      <c r="O134" s="1">
        <v>353.68</v>
      </c>
      <c r="P134">
        <f t="shared" si="2"/>
        <v>17684</v>
      </c>
    </row>
    <row r="135" spans="1:16" x14ac:dyDescent="0.25">
      <c r="A135" s="1">
        <v>574</v>
      </c>
      <c r="B135" s="2" t="s">
        <v>97</v>
      </c>
      <c r="C135" s="1">
        <v>2013</v>
      </c>
      <c r="D135" s="2" t="s">
        <v>16</v>
      </c>
      <c r="E135" s="2" t="s">
        <v>17</v>
      </c>
      <c r="F135" s="2" t="s">
        <v>24</v>
      </c>
      <c r="G135" s="2" t="s">
        <v>19</v>
      </c>
      <c r="H135" s="2" t="s">
        <v>20</v>
      </c>
      <c r="I135" s="2" t="s">
        <v>21</v>
      </c>
      <c r="J135" s="2" t="s">
        <v>26</v>
      </c>
      <c r="K135" s="2" t="s">
        <v>23</v>
      </c>
      <c r="L135" s="1">
        <v>52.7</v>
      </c>
      <c r="M135" s="3">
        <v>1</v>
      </c>
      <c r="N135" s="3">
        <v>1</v>
      </c>
      <c r="O135" s="1">
        <v>77.300000000000011</v>
      </c>
      <c r="P135">
        <f t="shared" si="2"/>
        <v>4073.7100000000009</v>
      </c>
    </row>
    <row r="136" spans="1:16" x14ac:dyDescent="0.25">
      <c r="A136" s="1">
        <v>574</v>
      </c>
      <c r="B136" s="2" t="s">
        <v>97</v>
      </c>
      <c r="C136" s="1">
        <v>2013</v>
      </c>
      <c r="D136" s="2" t="s">
        <v>54</v>
      </c>
      <c r="E136" s="2" t="s">
        <v>17</v>
      </c>
      <c r="F136" s="2" t="s">
        <v>18</v>
      </c>
      <c r="G136" s="2" t="s">
        <v>19</v>
      </c>
      <c r="H136" s="2" t="s">
        <v>20</v>
      </c>
      <c r="I136" s="2" t="s">
        <v>21</v>
      </c>
      <c r="J136" s="2" t="s">
        <v>29</v>
      </c>
      <c r="K136" s="2" t="s">
        <v>23</v>
      </c>
      <c r="L136" s="1">
        <v>77.7</v>
      </c>
      <c r="M136" s="3">
        <v>1</v>
      </c>
      <c r="N136" s="3">
        <v>1</v>
      </c>
      <c r="O136" s="1">
        <v>86.32</v>
      </c>
      <c r="P136">
        <f t="shared" si="2"/>
        <v>6707.0639999999994</v>
      </c>
    </row>
    <row r="137" spans="1:16" x14ac:dyDescent="0.25">
      <c r="A137" s="1">
        <v>147</v>
      </c>
      <c r="B137" s="2" t="s">
        <v>55</v>
      </c>
      <c r="C137" s="1">
        <v>2013</v>
      </c>
      <c r="D137" s="2" t="s">
        <v>16</v>
      </c>
      <c r="E137" s="2" t="s">
        <v>17</v>
      </c>
      <c r="F137" s="2" t="s">
        <v>24</v>
      </c>
      <c r="G137" s="2" t="s">
        <v>19</v>
      </c>
      <c r="H137" s="2" t="s">
        <v>20</v>
      </c>
      <c r="I137" s="2" t="s">
        <v>21</v>
      </c>
      <c r="J137" s="2" t="s">
        <v>25</v>
      </c>
      <c r="K137" s="2" t="s">
        <v>23</v>
      </c>
      <c r="L137" s="1">
        <v>50</v>
      </c>
      <c r="M137" s="3">
        <v>1</v>
      </c>
      <c r="N137" s="3">
        <v>1</v>
      </c>
      <c r="O137" s="1">
        <v>0.1</v>
      </c>
      <c r="P137">
        <f t="shared" si="2"/>
        <v>5</v>
      </c>
    </row>
    <row r="138" spans="1:16" x14ac:dyDescent="0.25">
      <c r="A138" s="1">
        <v>549</v>
      </c>
      <c r="B138" s="2" t="s">
        <v>95</v>
      </c>
      <c r="C138" s="1">
        <v>2013</v>
      </c>
      <c r="D138" s="2" t="s">
        <v>16</v>
      </c>
      <c r="E138" s="2" t="s">
        <v>17</v>
      </c>
      <c r="F138" s="2" t="s">
        <v>24</v>
      </c>
      <c r="G138" s="2" t="s">
        <v>28</v>
      </c>
      <c r="H138" s="2" t="s">
        <v>20</v>
      </c>
      <c r="I138" s="2" t="s">
        <v>21</v>
      </c>
      <c r="J138" s="2" t="s">
        <v>22</v>
      </c>
      <c r="K138" s="2" t="s">
        <v>23</v>
      </c>
      <c r="L138" s="1">
        <v>77.7</v>
      </c>
      <c r="M138" s="3">
        <v>1</v>
      </c>
      <c r="N138" s="3">
        <v>1</v>
      </c>
      <c r="O138" s="1">
        <v>7.2</v>
      </c>
      <c r="P138">
        <f t="shared" si="2"/>
        <v>559.44000000000005</v>
      </c>
    </row>
    <row r="139" spans="1:16" x14ac:dyDescent="0.25">
      <c r="A139" s="1">
        <v>295</v>
      </c>
      <c r="B139" s="2" t="s">
        <v>83</v>
      </c>
      <c r="C139" s="1">
        <v>2013</v>
      </c>
      <c r="D139" s="2" t="s">
        <v>16</v>
      </c>
      <c r="E139" s="2" t="s">
        <v>17</v>
      </c>
      <c r="F139" s="2" t="s">
        <v>24</v>
      </c>
      <c r="G139" s="2" t="s">
        <v>19</v>
      </c>
      <c r="H139" s="2" t="s">
        <v>20</v>
      </c>
      <c r="I139" s="2" t="s">
        <v>21</v>
      </c>
      <c r="J139" s="2" t="s">
        <v>33</v>
      </c>
      <c r="K139" s="2" t="s">
        <v>23</v>
      </c>
      <c r="L139" s="1">
        <v>54.7</v>
      </c>
      <c r="M139" s="3">
        <v>1</v>
      </c>
      <c r="N139" s="3">
        <v>1</v>
      </c>
      <c r="O139" s="1">
        <v>54.384</v>
      </c>
      <c r="P139">
        <f t="shared" si="2"/>
        <v>2974.8048000000003</v>
      </c>
    </row>
    <row r="140" spans="1:16" x14ac:dyDescent="0.25">
      <c r="A140" s="1">
        <v>295</v>
      </c>
      <c r="B140" s="2" t="s">
        <v>83</v>
      </c>
      <c r="C140" s="1">
        <v>2013</v>
      </c>
      <c r="D140" s="2" t="s">
        <v>16</v>
      </c>
      <c r="E140" s="2" t="s">
        <v>17</v>
      </c>
      <c r="F140" s="2" t="s">
        <v>24</v>
      </c>
      <c r="G140" s="2" t="s">
        <v>19</v>
      </c>
      <c r="H140" s="2" t="s">
        <v>20</v>
      </c>
      <c r="I140" s="2" t="s">
        <v>21</v>
      </c>
      <c r="J140" s="2" t="s">
        <v>22</v>
      </c>
      <c r="K140" s="2" t="s">
        <v>23</v>
      </c>
      <c r="L140" s="1">
        <v>58</v>
      </c>
      <c r="M140" s="3">
        <v>1</v>
      </c>
      <c r="N140" s="3">
        <v>1</v>
      </c>
      <c r="O140" s="1">
        <v>5.6920000000000002</v>
      </c>
      <c r="P140">
        <f t="shared" si="2"/>
        <v>330.13600000000002</v>
      </c>
    </row>
    <row r="141" spans="1:16" x14ac:dyDescent="0.25">
      <c r="A141" s="1">
        <v>295</v>
      </c>
      <c r="B141" s="2" t="s">
        <v>83</v>
      </c>
      <c r="C141" s="1">
        <v>2013</v>
      </c>
      <c r="D141" s="2" t="s">
        <v>16</v>
      </c>
      <c r="E141" s="2" t="s">
        <v>17</v>
      </c>
      <c r="F141" s="2" t="s">
        <v>24</v>
      </c>
      <c r="G141" s="2" t="s">
        <v>19</v>
      </c>
      <c r="H141" s="2" t="s">
        <v>20</v>
      </c>
      <c r="I141" s="2" t="s">
        <v>21</v>
      </c>
      <c r="J141" s="2" t="s">
        <v>25</v>
      </c>
      <c r="K141" s="2" t="s">
        <v>23</v>
      </c>
      <c r="L141" s="1">
        <v>50</v>
      </c>
      <c r="M141" s="3">
        <v>1</v>
      </c>
      <c r="N141" s="3">
        <v>1</v>
      </c>
      <c r="O141" s="1">
        <v>13.965999999999999</v>
      </c>
      <c r="P141">
        <f t="shared" si="2"/>
        <v>698.3</v>
      </c>
    </row>
    <row r="142" spans="1:16" x14ac:dyDescent="0.25">
      <c r="A142" s="1">
        <v>62</v>
      </c>
      <c r="B142" s="2" t="s">
        <v>40</v>
      </c>
      <c r="C142" s="1">
        <v>2013</v>
      </c>
      <c r="D142" s="2" t="s">
        <v>16</v>
      </c>
      <c r="E142" s="2" t="s">
        <v>17</v>
      </c>
      <c r="F142" s="2" t="s">
        <v>18</v>
      </c>
      <c r="G142" s="2" t="s">
        <v>19</v>
      </c>
      <c r="H142" s="2" t="s">
        <v>20</v>
      </c>
      <c r="I142" s="2" t="s">
        <v>21</v>
      </c>
      <c r="J142" s="2" t="s">
        <v>37</v>
      </c>
      <c r="K142" s="2" t="s">
        <v>23</v>
      </c>
      <c r="L142" s="1">
        <v>75.7</v>
      </c>
      <c r="M142" s="3">
        <v>1</v>
      </c>
      <c r="N142" s="3">
        <v>1</v>
      </c>
      <c r="O142" s="1">
        <v>0.03</v>
      </c>
      <c r="P142">
        <f t="shared" si="2"/>
        <v>2.2709999999999999</v>
      </c>
    </row>
    <row r="143" spans="1:16" x14ac:dyDescent="0.25">
      <c r="A143" s="1">
        <v>62</v>
      </c>
      <c r="B143" s="2" t="s">
        <v>40</v>
      </c>
      <c r="C143" s="1">
        <v>2013</v>
      </c>
      <c r="D143" s="2" t="s">
        <v>16</v>
      </c>
      <c r="E143" s="2" t="s">
        <v>17</v>
      </c>
      <c r="F143" s="2" t="s">
        <v>18</v>
      </c>
      <c r="G143" s="2" t="s">
        <v>19</v>
      </c>
      <c r="H143" s="2" t="s">
        <v>20</v>
      </c>
      <c r="I143" s="2" t="s">
        <v>21</v>
      </c>
      <c r="J143" s="2" t="s">
        <v>26</v>
      </c>
      <c r="K143" s="2" t="s">
        <v>23</v>
      </c>
      <c r="L143" s="1">
        <v>65.8</v>
      </c>
      <c r="M143" s="3">
        <v>1</v>
      </c>
      <c r="N143" s="3">
        <v>1</v>
      </c>
      <c r="O143" s="1">
        <v>24</v>
      </c>
      <c r="P143">
        <f t="shared" si="2"/>
        <v>1579.1999999999998</v>
      </c>
    </row>
    <row r="144" spans="1:16" x14ac:dyDescent="0.25">
      <c r="A144" s="1">
        <v>675</v>
      </c>
      <c r="B144" s="2" t="s">
        <v>105</v>
      </c>
      <c r="C144" s="1">
        <v>2013</v>
      </c>
      <c r="D144" s="2" t="s">
        <v>16</v>
      </c>
      <c r="E144" s="2" t="s">
        <v>17</v>
      </c>
      <c r="F144" s="2" t="s">
        <v>18</v>
      </c>
      <c r="G144" s="2" t="s">
        <v>28</v>
      </c>
      <c r="H144" s="2" t="s">
        <v>20</v>
      </c>
      <c r="I144" s="2" t="s">
        <v>21</v>
      </c>
      <c r="J144" s="2" t="s">
        <v>33</v>
      </c>
      <c r="K144" s="2" t="s">
        <v>34</v>
      </c>
      <c r="L144" s="1">
        <v>131.1</v>
      </c>
      <c r="M144" s="3">
        <v>1</v>
      </c>
      <c r="N144" s="3">
        <v>1</v>
      </c>
      <c r="O144" s="1">
        <v>24.4</v>
      </c>
      <c r="P144">
        <f t="shared" si="2"/>
        <v>3198.8399999999997</v>
      </c>
    </row>
    <row r="145" spans="1:16" x14ac:dyDescent="0.25">
      <c r="A145" s="1">
        <v>675</v>
      </c>
      <c r="B145" s="2" t="s">
        <v>105</v>
      </c>
      <c r="C145" s="1">
        <v>2013</v>
      </c>
      <c r="D145" s="2" t="s">
        <v>16</v>
      </c>
      <c r="E145" s="2" t="s">
        <v>17</v>
      </c>
      <c r="F145" s="2" t="s">
        <v>18</v>
      </c>
      <c r="G145" s="2" t="s">
        <v>28</v>
      </c>
      <c r="H145" s="2" t="s">
        <v>20</v>
      </c>
      <c r="I145" s="2" t="s">
        <v>21</v>
      </c>
      <c r="J145" s="2" t="s">
        <v>45</v>
      </c>
      <c r="K145" s="2" t="s">
        <v>34</v>
      </c>
      <c r="L145" s="1">
        <v>147.69999999999999</v>
      </c>
      <c r="M145" s="3">
        <v>1</v>
      </c>
      <c r="N145" s="3">
        <v>1</v>
      </c>
      <c r="O145" s="1">
        <v>42.2</v>
      </c>
      <c r="P145">
        <f t="shared" si="2"/>
        <v>6232.94</v>
      </c>
    </row>
    <row r="146" spans="1:16" x14ac:dyDescent="0.25">
      <c r="A146" s="1">
        <v>675</v>
      </c>
      <c r="B146" s="2" t="s">
        <v>105</v>
      </c>
      <c r="C146" s="1">
        <v>2013</v>
      </c>
      <c r="D146" s="2" t="s">
        <v>16</v>
      </c>
      <c r="E146" s="2" t="s">
        <v>17</v>
      </c>
      <c r="F146" s="2" t="s">
        <v>18</v>
      </c>
      <c r="G146" s="2" t="s">
        <v>28</v>
      </c>
      <c r="H146" s="2" t="s">
        <v>20</v>
      </c>
      <c r="I146" s="2" t="s">
        <v>21</v>
      </c>
      <c r="J146" s="2" t="s">
        <v>45</v>
      </c>
      <c r="K146" s="2" t="s">
        <v>23</v>
      </c>
      <c r="L146" s="1">
        <v>111</v>
      </c>
      <c r="M146" s="3">
        <v>1</v>
      </c>
      <c r="N146" s="3">
        <v>1</v>
      </c>
      <c r="O146" s="1">
        <v>15.870000000000001</v>
      </c>
      <c r="P146">
        <f t="shared" si="2"/>
        <v>1761.5700000000002</v>
      </c>
    </row>
    <row r="147" spans="1:16" x14ac:dyDescent="0.25">
      <c r="A147" s="1">
        <v>675</v>
      </c>
      <c r="B147" s="2" t="s">
        <v>105</v>
      </c>
      <c r="C147" s="1">
        <v>2013</v>
      </c>
      <c r="D147" s="2" t="s">
        <v>16</v>
      </c>
      <c r="E147" s="2" t="s">
        <v>17</v>
      </c>
      <c r="F147" s="2" t="s">
        <v>18</v>
      </c>
      <c r="G147" s="2" t="s">
        <v>19</v>
      </c>
      <c r="H147" s="2" t="s">
        <v>20</v>
      </c>
      <c r="I147" s="2" t="s">
        <v>21</v>
      </c>
      <c r="J147" s="2" t="s">
        <v>37</v>
      </c>
      <c r="K147" s="2" t="s">
        <v>23</v>
      </c>
      <c r="L147" s="1">
        <v>75.7</v>
      </c>
      <c r="M147" s="3">
        <v>1</v>
      </c>
      <c r="N147" s="3">
        <v>1</v>
      </c>
      <c r="O147" s="1">
        <v>11.4</v>
      </c>
      <c r="P147">
        <f t="shared" si="2"/>
        <v>862.98</v>
      </c>
    </row>
    <row r="148" spans="1:16" x14ac:dyDescent="0.25">
      <c r="A148" s="1">
        <v>675</v>
      </c>
      <c r="B148" s="2" t="s">
        <v>105</v>
      </c>
      <c r="C148" s="1">
        <v>2013</v>
      </c>
      <c r="D148" s="2" t="s">
        <v>16</v>
      </c>
      <c r="E148" s="2" t="s">
        <v>17</v>
      </c>
      <c r="F148" s="2" t="s">
        <v>24</v>
      </c>
      <c r="G148" s="2" t="s">
        <v>28</v>
      </c>
      <c r="H148" s="2" t="s">
        <v>20</v>
      </c>
      <c r="I148" s="2" t="s">
        <v>44</v>
      </c>
      <c r="J148" s="2" t="s">
        <v>22</v>
      </c>
      <c r="K148" s="2" t="s">
        <v>34</v>
      </c>
      <c r="L148" s="1">
        <v>126.9</v>
      </c>
      <c r="M148" s="3">
        <v>1</v>
      </c>
      <c r="N148" s="3">
        <v>1</v>
      </c>
      <c r="O148" s="1">
        <v>22.65</v>
      </c>
      <c r="P148">
        <f t="shared" si="2"/>
        <v>2874.2849999999999</v>
      </c>
    </row>
    <row r="149" spans="1:16" x14ac:dyDescent="0.25">
      <c r="A149" s="1">
        <v>675</v>
      </c>
      <c r="B149" s="2" t="s">
        <v>105</v>
      </c>
      <c r="C149" s="1">
        <v>2013</v>
      </c>
      <c r="D149" s="2" t="s">
        <v>16</v>
      </c>
      <c r="E149" s="2" t="s">
        <v>17</v>
      </c>
      <c r="F149" s="2" t="s">
        <v>24</v>
      </c>
      <c r="G149" s="2" t="s">
        <v>28</v>
      </c>
      <c r="H149" s="2" t="s">
        <v>20</v>
      </c>
      <c r="I149" s="2" t="s">
        <v>44</v>
      </c>
      <c r="J149" s="2" t="s">
        <v>22</v>
      </c>
      <c r="K149" s="2" t="s">
        <v>23</v>
      </c>
      <c r="L149" s="1">
        <v>95.3</v>
      </c>
      <c r="M149" s="3">
        <v>1</v>
      </c>
      <c r="N149" s="3">
        <v>1</v>
      </c>
      <c r="O149" s="1">
        <v>0.26</v>
      </c>
      <c r="P149">
        <f t="shared" si="2"/>
        <v>24.777999999999999</v>
      </c>
    </row>
    <row r="150" spans="1:16" x14ac:dyDescent="0.25">
      <c r="A150" s="1">
        <v>675</v>
      </c>
      <c r="B150" s="2" t="s">
        <v>105</v>
      </c>
      <c r="C150" s="1">
        <v>2013</v>
      </c>
      <c r="D150" s="2" t="s">
        <v>16</v>
      </c>
      <c r="E150" s="2" t="s">
        <v>17</v>
      </c>
      <c r="F150" s="2" t="s">
        <v>24</v>
      </c>
      <c r="G150" s="2" t="s">
        <v>28</v>
      </c>
      <c r="H150" s="2" t="s">
        <v>20</v>
      </c>
      <c r="I150" s="2" t="s">
        <v>44</v>
      </c>
      <c r="J150" s="2" t="s">
        <v>31</v>
      </c>
      <c r="K150" s="2" t="s">
        <v>34</v>
      </c>
      <c r="L150" s="1">
        <v>131.69999999999999</v>
      </c>
      <c r="M150" s="3">
        <v>1</v>
      </c>
      <c r="N150" s="3">
        <v>1</v>
      </c>
      <c r="O150" s="1">
        <v>21.51</v>
      </c>
      <c r="P150">
        <f t="shared" si="2"/>
        <v>2832.8669999999997</v>
      </c>
    </row>
    <row r="151" spans="1:16" x14ac:dyDescent="0.25">
      <c r="A151" s="1">
        <v>675</v>
      </c>
      <c r="B151" s="2" t="s">
        <v>105</v>
      </c>
      <c r="C151" s="1">
        <v>2013</v>
      </c>
      <c r="D151" s="2" t="s">
        <v>16</v>
      </c>
      <c r="E151" s="2" t="s">
        <v>17</v>
      </c>
      <c r="F151" s="2" t="s">
        <v>24</v>
      </c>
      <c r="G151" s="2" t="s">
        <v>28</v>
      </c>
      <c r="H151" s="2" t="s">
        <v>20</v>
      </c>
      <c r="I151" s="2" t="s">
        <v>44</v>
      </c>
      <c r="J151" s="2" t="s">
        <v>26</v>
      </c>
      <c r="K151" s="2" t="s">
        <v>34</v>
      </c>
      <c r="L151" s="1">
        <v>120</v>
      </c>
      <c r="M151" s="3">
        <v>1</v>
      </c>
      <c r="N151" s="3">
        <v>1</v>
      </c>
      <c r="O151" s="1">
        <v>10.1</v>
      </c>
      <c r="P151">
        <f t="shared" si="2"/>
        <v>1212</v>
      </c>
    </row>
    <row r="152" spans="1:16" x14ac:dyDescent="0.25">
      <c r="A152" s="1">
        <v>675</v>
      </c>
      <c r="B152" s="2" t="s">
        <v>105</v>
      </c>
      <c r="C152" s="1">
        <v>2013</v>
      </c>
      <c r="D152" s="2" t="s">
        <v>16</v>
      </c>
      <c r="E152" s="2" t="s">
        <v>17</v>
      </c>
      <c r="F152" s="2" t="s">
        <v>24</v>
      </c>
      <c r="G152" s="2" t="s">
        <v>28</v>
      </c>
      <c r="H152" s="2" t="s">
        <v>20</v>
      </c>
      <c r="I152" s="2" t="s">
        <v>21</v>
      </c>
      <c r="J152" s="2" t="s">
        <v>33</v>
      </c>
      <c r="K152" s="2" t="s">
        <v>34</v>
      </c>
      <c r="L152" s="1">
        <v>99.4</v>
      </c>
      <c r="M152" s="3">
        <v>1</v>
      </c>
      <c r="N152" s="3">
        <v>1</v>
      </c>
      <c r="O152" s="1">
        <v>14.829999999999998</v>
      </c>
      <c r="P152">
        <f t="shared" si="2"/>
        <v>1474.1019999999999</v>
      </c>
    </row>
    <row r="153" spans="1:16" x14ac:dyDescent="0.25">
      <c r="A153" s="1">
        <v>675</v>
      </c>
      <c r="B153" s="2" t="s">
        <v>105</v>
      </c>
      <c r="C153" s="1">
        <v>2013</v>
      </c>
      <c r="D153" s="2" t="s">
        <v>16</v>
      </c>
      <c r="E153" s="2" t="s">
        <v>17</v>
      </c>
      <c r="F153" s="2" t="s">
        <v>24</v>
      </c>
      <c r="G153" s="2" t="s">
        <v>28</v>
      </c>
      <c r="H153" s="2" t="s">
        <v>20</v>
      </c>
      <c r="I153" s="2" t="s">
        <v>21</v>
      </c>
      <c r="J153" s="2" t="s">
        <v>33</v>
      </c>
      <c r="K153" s="2" t="s">
        <v>23</v>
      </c>
      <c r="L153" s="1">
        <v>75.7</v>
      </c>
      <c r="M153" s="3">
        <v>1</v>
      </c>
      <c r="N153" s="3">
        <v>1</v>
      </c>
      <c r="O153" s="1">
        <v>0.5</v>
      </c>
      <c r="P153">
        <f t="shared" si="2"/>
        <v>37.85</v>
      </c>
    </row>
    <row r="154" spans="1:16" x14ac:dyDescent="0.25">
      <c r="A154" s="1">
        <v>675</v>
      </c>
      <c r="B154" s="2" t="s">
        <v>105</v>
      </c>
      <c r="C154" s="1">
        <v>2013</v>
      </c>
      <c r="D154" s="2" t="s">
        <v>16</v>
      </c>
      <c r="E154" s="2" t="s">
        <v>17</v>
      </c>
      <c r="F154" s="2" t="s">
        <v>24</v>
      </c>
      <c r="G154" s="2" t="s">
        <v>28</v>
      </c>
      <c r="H154" s="2" t="s">
        <v>20</v>
      </c>
      <c r="I154" s="2" t="s">
        <v>21</v>
      </c>
      <c r="J154" s="2" t="s">
        <v>22</v>
      </c>
      <c r="K154" s="2" t="s">
        <v>34</v>
      </c>
      <c r="L154" s="1">
        <v>102.2</v>
      </c>
      <c r="M154" s="3">
        <v>1</v>
      </c>
      <c r="N154" s="3">
        <v>1</v>
      </c>
      <c r="O154" s="1">
        <v>69.5</v>
      </c>
      <c r="P154">
        <f t="shared" si="2"/>
        <v>7102.9000000000005</v>
      </c>
    </row>
    <row r="155" spans="1:16" x14ac:dyDescent="0.25">
      <c r="A155" s="1">
        <v>675</v>
      </c>
      <c r="B155" s="2" t="s">
        <v>105</v>
      </c>
      <c r="C155" s="1">
        <v>2013</v>
      </c>
      <c r="D155" s="2" t="s">
        <v>16</v>
      </c>
      <c r="E155" s="2" t="s">
        <v>17</v>
      </c>
      <c r="F155" s="2" t="s">
        <v>24</v>
      </c>
      <c r="G155" s="2" t="s">
        <v>28</v>
      </c>
      <c r="H155" s="2" t="s">
        <v>20</v>
      </c>
      <c r="I155" s="2" t="s">
        <v>21</v>
      </c>
      <c r="J155" s="2" t="s">
        <v>22</v>
      </c>
      <c r="K155" s="2" t="s">
        <v>23</v>
      </c>
      <c r="L155" s="1">
        <v>77.7</v>
      </c>
      <c r="M155" s="3">
        <v>1</v>
      </c>
      <c r="N155" s="3">
        <v>1</v>
      </c>
      <c r="O155" s="1">
        <v>51.819999999999993</v>
      </c>
      <c r="P155">
        <f t="shared" si="2"/>
        <v>4026.4139999999998</v>
      </c>
    </row>
    <row r="156" spans="1:16" x14ac:dyDescent="0.25">
      <c r="A156" s="1">
        <v>675</v>
      </c>
      <c r="B156" s="2" t="s">
        <v>105</v>
      </c>
      <c r="C156" s="1">
        <v>2013</v>
      </c>
      <c r="D156" s="2" t="s">
        <v>16</v>
      </c>
      <c r="E156" s="2" t="s">
        <v>17</v>
      </c>
      <c r="F156" s="2" t="s">
        <v>24</v>
      </c>
      <c r="G156" s="2" t="s">
        <v>28</v>
      </c>
      <c r="H156" s="2" t="s">
        <v>20</v>
      </c>
      <c r="I156" s="2" t="s">
        <v>21</v>
      </c>
      <c r="J156" s="2" t="s">
        <v>31</v>
      </c>
      <c r="K156" s="2" t="s">
        <v>34</v>
      </c>
      <c r="L156" s="1">
        <v>105.9</v>
      </c>
      <c r="M156" s="3">
        <v>1</v>
      </c>
      <c r="N156" s="3">
        <v>1</v>
      </c>
      <c r="O156" s="1">
        <v>34.200000000000003</v>
      </c>
      <c r="P156">
        <f t="shared" si="2"/>
        <v>3621.7800000000007</v>
      </c>
    </row>
    <row r="157" spans="1:16" x14ac:dyDescent="0.25">
      <c r="A157" s="1">
        <v>675</v>
      </c>
      <c r="B157" s="2" t="s">
        <v>105</v>
      </c>
      <c r="C157" s="1">
        <v>2013</v>
      </c>
      <c r="D157" s="2" t="s">
        <v>16</v>
      </c>
      <c r="E157" s="2" t="s">
        <v>17</v>
      </c>
      <c r="F157" s="2" t="s">
        <v>24</v>
      </c>
      <c r="G157" s="2" t="s">
        <v>28</v>
      </c>
      <c r="H157" s="2" t="s">
        <v>20</v>
      </c>
      <c r="I157" s="2" t="s">
        <v>21</v>
      </c>
      <c r="J157" s="2" t="s">
        <v>31</v>
      </c>
      <c r="K157" s="2" t="s">
        <v>23</v>
      </c>
      <c r="L157" s="1">
        <v>80.3</v>
      </c>
      <c r="M157" s="3">
        <v>1</v>
      </c>
      <c r="N157" s="3">
        <v>1</v>
      </c>
      <c r="O157" s="1">
        <v>5.36</v>
      </c>
      <c r="P157">
        <f t="shared" si="2"/>
        <v>430.40800000000002</v>
      </c>
    </row>
    <row r="158" spans="1:16" x14ac:dyDescent="0.25">
      <c r="A158" s="1">
        <v>675</v>
      </c>
      <c r="B158" s="2" t="s">
        <v>105</v>
      </c>
      <c r="C158" s="1">
        <v>2013</v>
      </c>
      <c r="D158" s="2" t="s">
        <v>16</v>
      </c>
      <c r="E158" s="2" t="s">
        <v>17</v>
      </c>
      <c r="F158" s="2" t="s">
        <v>24</v>
      </c>
      <c r="G158" s="2" t="s">
        <v>28</v>
      </c>
      <c r="H158" s="2" t="s">
        <v>20</v>
      </c>
      <c r="I158" s="2" t="s">
        <v>21</v>
      </c>
      <c r="J158" s="2" t="s">
        <v>37</v>
      </c>
      <c r="K158" s="2" t="s">
        <v>34</v>
      </c>
      <c r="L158" s="1">
        <v>108.7</v>
      </c>
      <c r="M158" s="3">
        <v>1</v>
      </c>
      <c r="N158" s="3">
        <v>1</v>
      </c>
      <c r="O158" s="1">
        <v>151.55000000000001</v>
      </c>
      <c r="P158">
        <f t="shared" si="2"/>
        <v>16473.485000000001</v>
      </c>
    </row>
    <row r="159" spans="1:16" x14ac:dyDescent="0.25">
      <c r="A159" s="1">
        <v>675</v>
      </c>
      <c r="B159" s="2" t="s">
        <v>105</v>
      </c>
      <c r="C159" s="1">
        <v>2013</v>
      </c>
      <c r="D159" s="2" t="s">
        <v>16</v>
      </c>
      <c r="E159" s="2" t="s">
        <v>17</v>
      </c>
      <c r="F159" s="2" t="s">
        <v>24</v>
      </c>
      <c r="G159" s="2" t="s">
        <v>28</v>
      </c>
      <c r="H159" s="2" t="s">
        <v>20</v>
      </c>
      <c r="I159" s="2" t="s">
        <v>21</v>
      </c>
      <c r="J159" s="2" t="s">
        <v>37</v>
      </c>
      <c r="K159" s="2" t="s">
        <v>23</v>
      </c>
      <c r="L159" s="1">
        <v>82.3</v>
      </c>
      <c r="M159" s="3">
        <v>1</v>
      </c>
      <c r="N159" s="3">
        <v>1</v>
      </c>
      <c r="O159" s="1">
        <v>35.18</v>
      </c>
      <c r="P159">
        <f t="shared" si="2"/>
        <v>2895.3139999999999</v>
      </c>
    </row>
    <row r="160" spans="1:16" x14ac:dyDescent="0.25">
      <c r="A160" s="1">
        <v>675</v>
      </c>
      <c r="B160" s="2" t="s">
        <v>105</v>
      </c>
      <c r="C160" s="1">
        <v>2013</v>
      </c>
      <c r="D160" s="2" t="s">
        <v>16</v>
      </c>
      <c r="E160" s="2" t="s">
        <v>17</v>
      </c>
      <c r="F160" s="2" t="s">
        <v>24</v>
      </c>
      <c r="G160" s="2" t="s">
        <v>28</v>
      </c>
      <c r="H160" s="2" t="s">
        <v>20</v>
      </c>
      <c r="I160" s="2" t="s">
        <v>21</v>
      </c>
      <c r="J160" s="2" t="s">
        <v>29</v>
      </c>
      <c r="K160" s="2" t="s">
        <v>34</v>
      </c>
      <c r="L160" s="1">
        <v>110.5</v>
      </c>
      <c r="M160" s="3">
        <v>1</v>
      </c>
      <c r="N160" s="3">
        <v>1</v>
      </c>
      <c r="O160" s="1">
        <v>73.98</v>
      </c>
      <c r="P160">
        <f t="shared" si="2"/>
        <v>8174.7900000000009</v>
      </c>
    </row>
    <row r="161" spans="1:16" x14ac:dyDescent="0.25">
      <c r="A161" s="1">
        <v>675</v>
      </c>
      <c r="B161" s="2" t="s">
        <v>105</v>
      </c>
      <c r="C161" s="1">
        <v>2013</v>
      </c>
      <c r="D161" s="2" t="s">
        <v>16</v>
      </c>
      <c r="E161" s="2" t="s">
        <v>17</v>
      </c>
      <c r="F161" s="2" t="s">
        <v>24</v>
      </c>
      <c r="G161" s="2" t="s">
        <v>28</v>
      </c>
      <c r="H161" s="2" t="s">
        <v>20</v>
      </c>
      <c r="I161" s="2" t="s">
        <v>21</v>
      </c>
      <c r="J161" s="2" t="s">
        <v>29</v>
      </c>
      <c r="K161" s="2" t="s">
        <v>23</v>
      </c>
      <c r="L161" s="1">
        <v>83.6</v>
      </c>
      <c r="M161" s="3">
        <v>1</v>
      </c>
      <c r="N161" s="3">
        <v>1</v>
      </c>
      <c r="O161" s="1">
        <v>18.611000000000001</v>
      </c>
      <c r="P161">
        <f t="shared" si="2"/>
        <v>1555.8796</v>
      </c>
    </row>
    <row r="162" spans="1:16" x14ac:dyDescent="0.25">
      <c r="A162" s="1">
        <v>675</v>
      </c>
      <c r="B162" s="2" t="s">
        <v>105</v>
      </c>
      <c r="C162" s="1">
        <v>2013</v>
      </c>
      <c r="D162" s="2" t="s">
        <v>16</v>
      </c>
      <c r="E162" s="2" t="s">
        <v>17</v>
      </c>
      <c r="F162" s="2" t="s">
        <v>24</v>
      </c>
      <c r="G162" s="2" t="s">
        <v>28</v>
      </c>
      <c r="H162" s="2" t="s">
        <v>20</v>
      </c>
      <c r="I162" s="2" t="s">
        <v>21</v>
      </c>
      <c r="J162" s="2" t="s">
        <v>25</v>
      </c>
      <c r="K162" s="2" t="s">
        <v>34</v>
      </c>
      <c r="L162" s="1">
        <v>95.5</v>
      </c>
      <c r="M162" s="3">
        <v>1</v>
      </c>
      <c r="N162" s="3">
        <v>1</v>
      </c>
      <c r="O162" s="1">
        <v>11.3</v>
      </c>
      <c r="P162">
        <f t="shared" si="2"/>
        <v>1079.1500000000001</v>
      </c>
    </row>
    <row r="163" spans="1:16" x14ac:dyDescent="0.25">
      <c r="A163" s="1">
        <v>675</v>
      </c>
      <c r="B163" s="2" t="s">
        <v>105</v>
      </c>
      <c r="C163" s="1">
        <v>2013</v>
      </c>
      <c r="D163" s="2" t="s">
        <v>16</v>
      </c>
      <c r="E163" s="2" t="s">
        <v>17</v>
      </c>
      <c r="F163" s="2" t="s">
        <v>24</v>
      </c>
      <c r="G163" s="2" t="s">
        <v>28</v>
      </c>
      <c r="H163" s="2" t="s">
        <v>20</v>
      </c>
      <c r="I163" s="2" t="s">
        <v>21</v>
      </c>
      <c r="J163" s="2" t="s">
        <v>25</v>
      </c>
      <c r="K163" s="2" t="s">
        <v>23</v>
      </c>
      <c r="L163" s="1">
        <v>72.900000000000006</v>
      </c>
      <c r="M163" s="3">
        <v>1</v>
      </c>
      <c r="N163" s="3">
        <v>1</v>
      </c>
      <c r="O163" s="1">
        <v>4.5</v>
      </c>
      <c r="P163">
        <f t="shared" si="2"/>
        <v>328.05</v>
      </c>
    </row>
    <row r="164" spans="1:16" x14ac:dyDescent="0.25">
      <c r="A164" s="1">
        <v>675</v>
      </c>
      <c r="B164" s="2" t="s">
        <v>105</v>
      </c>
      <c r="C164" s="1">
        <v>2013</v>
      </c>
      <c r="D164" s="2" t="s">
        <v>16</v>
      </c>
      <c r="E164" s="2" t="s">
        <v>17</v>
      </c>
      <c r="F164" s="2" t="s">
        <v>24</v>
      </c>
      <c r="G164" s="2" t="s">
        <v>28</v>
      </c>
      <c r="H164" s="2" t="s">
        <v>20</v>
      </c>
      <c r="I164" s="2" t="s">
        <v>21</v>
      </c>
      <c r="J164" s="2" t="s">
        <v>26</v>
      </c>
      <c r="K164" s="2" t="s">
        <v>34</v>
      </c>
      <c r="L164" s="1">
        <v>97.5</v>
      </c>
      <c r="M164" s="3">
        <v>1</v>
      </c>
      <c r="N164" s="3">
        <v>1</v>
      </c>
      <c r="O164" s="1">
        <v>43.457999999999998</v>
      </c>
      <c r="P164">
        <f t="shared" si="2"/>
        <v>4237.1549999999997</v>
      </c>
    </row>
    <row r="165" spans="1:16" x14ac:dyDescent="0.25">
      <c r="A165" s="1">
        <v>675</v>
      </c>
      <c r="B165" s="2" t="s">
        <v>105</v>
      </c>
      <c r="C165" s="1">
        <v>2013</v>
      </c>
      <c r="D165" s="2" t="s">
        <v>16</v>
      </c>
      <c r="E165" s="2" t="s">
        <v>17</v>
      </c>
      <c r="F165" s="2" t="s">
        <v>24</v>
      </c>
      <c r="G165" s="2" t="s">
        <v>28</v>
      </c>
      <c r="H165" s="2" t="s">
        <v>20</v>
      </c>
      <c r="I165" s="2" t="s">
        <v>21</v>
      </c>
      <c r="J165" s="2" t="s">
        <v>26</v>
      </c>
      <c r="K165" s="2" t="s">
        <v>23</v>
      </c>
      <c r="L165" s="1">
        <v>74.3</v>
      </c>
      <c r="M165" s="3">
        <v>1</v>
      </c>
      <c r="N165" s="3">
        <v>1</v>
      </c>
      <c r="O165" s="1">
        <v>15.559999999999999</v>
      </c>
      <c r="P165">
        <f t="shared" si="2"/>
        <v>1156.1079999999999</v>
      </c>
    </row>
    <row r="166" spans="1:16" x14ac:dyDescent="0.25">
      <c r="A166" s="1">
        <v>675</v>
      </c>
      <c r="B166" s="2" t="s">
        <v>105</v>
      </c>
      <c r="C166" s="1">
        <v>2013</v>
      </c>
      <c r="D166" s="2" t="s">
        <v>16</v>
      </c>
      <c r="E166" s="2" t="s">
        <v>17</v>
      </c>
      <c r="F166" s="2" t="s">
        <v>24</v>
      </c>
      <c r="G166" s="2" t="s">
        <v>19</v>
      </c>
      <c r="H166" s="2" t="s">
        <v>20</v>
      </c>
      <c r="I166" s="2" t="s">
        <v>44</v>
      </c>
      <c r="J166" s="2" t="s">
        <v>22</v>
      </c>
      <c r="K166" s="2" t="s">
        <v>23</v>
      </c>
      <c r="L166" s="1">
        <v>69.099999999999994</v>
      </c>
      <c r="M166" s="3">
        <v>1</v>
      </c>
      <c r="N166" s="3">
        <v>1</v>
      </c>
      <c r="O166" s="1">
        <v>0.35</v>
      </c>
      <c r="P166">
        <f t="shared" si="2"/>
        <v>24.184999999999995</v>
      </c>
    </row>
    <row r="167" spans="1:16" x14ac:dyDescent="0.25">
      <c r="A167" s="1">
        <v>675</v>
      </c>
      <c r="B167" s="2" t="s">
        <v>105</v>
      </c>
      <c r="C167" s="1">
        <v>2013</v>
      </c>
      <c r="D167" s="2" t="s">
        <v>16</v>
      </c>
      <c r="E167" s="2" t="s">
        <v>17</v>
      </c>
      <c r="F167" s="2" t="s">
        <v>24</v>
      </c>
      <c r="G167" s="2" t="s">
        <v>19</v>
      </c>
      <c r="H167" s="2" t="s">
        <v>20</v>
      </c>
      <c r="I167" s="2" t="s">
        <v>21</v>
      </c>
      <c r="J167" s="2" t="s">
        <v>33</v>
      </c>
      <c r="K167" s="2" t="s">
        <v>23</v>
      </c>
      <c r="L167" s="1">
        <v>54.7</v>
      </c>
      <c r="M167" s="3">
        <v>1</v>
      </c>
      <c r="N167" s="3">
        <v>1</v>
      </c>
      <c r="O167" s="1">
        <v>45.65</v>
      </c>
      <c r="P167">
        <f t="shared" si="2"/>
        <v>2497.0549999999998</v>
      </c>
    </row>
    <row r="168" spans="1:16" x14ac:dyDescent="0.25">
      <c r="A168" s="1">
        <v>675</v>
      </c>
      <c r="B168" s="2" t="s">
        <v>105</v>
      </c>
      <c r="C168" s="1">
        <v>2013</v>
      </c>
      <c r="D168" s="2" t="s">
        <v>16</v>
      </c>
      <c r="E168" s="2" t="s">
        <v>17</v>
      </c>
      <c r="F168" s="2" t="s">
        <v>24</v>
      </c>
      <c r="G168" s="2" t="s">
        <v>19</v>
      </c>
      <c r="H168" s="2" t="s">
        <v>20</v>
      </c>
      <c r="I168" s="2" t="s">
        <v>21</v>
      </c>
      <c r="J168" s="2" t="s">
        <v>22</v>
      </c>
      <c r="K168" s="2" t="s">
        <v>34</v>
      </c>
      <c r="L168" s="1">
        <v>73.900000000000006</v>
      </c>
      <c r="M168" s="3">
        <v>1</v>
      </c>
      <c r="N168" s="3">
        <v>1</v>
      </c>
      <c r="O168" s="1">
        <v>10.199999999999999</v>
      </c>
      <c r="P168">
        <f t="shared" si="2"/>
        <v>753.78</v>
      </c>
    </row>
    <row r="169" spans="1:16" x14ac:dyDescent="0.25">
      <c r="A169" s="1">
        <v>675</v>
      </c>
      <c r="B169" s="2" t="s">
        <v>105</v>
      </c>
      <c r="C169" s="1">
        <v>2013</v>
      </c>
      <c r="D169" s="2" t="s">
        <v>16</v>
      </c>
      <c r="E169" s="2" t="s">
        <v>17</v>
      </c>
      <c r="F169" s="2" t="s">
        <v>24</v>
      </c>
      <c r="G169" s="2" t="s">
        <v>19</v>
      </c>
      <c r="H169" s="2" t="s">
        <v>20</v>
      </c>
      <c r="I169" s="2" t="s">
        <v>21</v>
      </c>
      <c r="J169" s="2" t="s">
        <v>22</v>
      </c>
      <c r="K169" s="2" t="s">
        <v>23</v>
      </c>
      <c r="L169" s="1">
        <v>58</v>
      </c>
      <c r="M169" s="3">
        <v>1</v>
      </c>
      <c r="N169" s="3">
        <v>1</v>
      </c>
      <c r="O169" s="1">
        <v>122.48699999999999</v>
      </c>
      <c r="P169">
        <f t="shared" si="2"/>
        <v>7104.2460000000001</v>
      </c>
    </row>
    <row r="170" spans="1:16" x14ac:dyDescent="0.25">
      <c r="A170" s="1">
        <v>675</v>
      </c>
      <c r="B170" s="2" t="s">
        <v>105</v>
      </c>
      <c r="C170" s="1">
        <v>2013</v>
      </c>
      <c r="D170" s="2" t="s">
        <v>16</v>
      </c>
      <c r="E170" s="2" t="s">
        <v>17</v>
      </c>
      <c r="F170" s="2" t="s">
        <v>24</v>
      </c>
      <c r="G170" s="2" t="s">
        <v>19</v>
      </c>
      <c r="H170" s="2" t="s">
        <v>20</v>
      </c>
      <c r="I170" s="2" t="s">
        <v>21</v>
      </c>
      <c r="J170" s="2" t="s">
        <v>37</v>
      </c>
      <c r="K170" s="2" t="s">
        <v>34</v>
      </c>
      <c r="L170" s="1">
        <v>80.400000000000006</v>
      </c>
      <c r="M170" s="3">
        <v>1</v>
      </c>
      <c r="N170" s="3">
        <v>1</v>
      </c>
      <c r="O170" s="1">
        <v>0.05</v>
      </c>
      <c r="P170">
        <f t="shared" si="2"/>
        <v>4.0200000000000005</v>
      </c>
    </row>
    <row r="171" spans="1:16" x14ac:dyDescent="0.25">
      <c r="A171" s="1">
        <v>675</v>
      </c>
      <c r="B171" s="2" t="s">
        <v>105</v>
      </c>
      <c r="C171" s="1">
        <v>2013</v>
      </c>
      <c r="D171" s="2" t="s">
        <v>16</v>
      </c>
      <c r="E171" s="2" t="s">
        <v>17</v>
      </c>
      <c r="F171" s="2" t="s">
        <v>24</v>
      </c>
      <c r="G171" s="2" t="s">
        <v>19</v>
      </c>
      <c r="H171" s="2" t="s">
        <v>20</v>
      </c>
      <c r="I171" s="2" t="s">
        <v>21</v>
      </c>
      <c r="J171" s="2" t="s">
        <v>37</v>
      </c>
      <c r="K171" s="2" t="s">
        <v>23</v>
      </c>
      <c r="L171" s="1">
        <v>62.6</v>
      </c>
      <c r="M171" s="3">
        <v>1</v>
      </c>
      <c r="N171" s="3">
        <v>1</v>
      </c>
      <c r="O171" s="1">
        <v>25.5</v>
      </c>
      <c r="P171">
        <f t="shared" si="2"/>
        <v>1596.3</v>
      </c>
    </row>
    <row r="172" spans="1:16" x14ac:dyDescent="0.25">
      <c r="A172" s="1">
        <v>675</v>
      </c>
      <c r="B172" s="2" t="s">
        <v>105</v>
      </c>
      <c r="C172" s="1">
        <v>2013</v>
      </c>
      <c r="D172" s="2" t="s">
        <v>16</v>
      </c>
      <c r="E172" s="2" t="s">
        <v>17</v>
      </c>
      <c r="F172" s="2" t="s">
        <v>24</v>
      </c>
      <c r="G172" s="2" t="s">
        <v>19</v>
      </c>
      <c r="H172" s="2" t="s">
        <v>20</v>
      </c>
      <c r="I172" s="2" t="s">
        <v>21</v>
      </c>
      <c r="J172" s="2" t="s">
        <v>29</v>
      </c>
      <c r="K172" s="2" t="s">
        <v>23</v>
      </c>
      <c r="L172" s="1">
        <v>63.9</v>
      </c>
      <c r="M172" s="3">
        <v>1</v>
      </c>
      <c r="N172" s="3">
        <v>1</v>
      </c>
      <c r="O172" s="1">
        <v>3.4</v>
      </c>
      <c r="P172">
        <f t="shared" si="2"/>
        <v>217.26</v>
      </c>
    </row>
    <row r="173" spans="1:16" x14ac:dyDescent="0.25">
      <c r="A173" s="1">
        <v>675</v>
      </c>
      <c r="B173" s="2" t="s">
        <v>105</v>
      </c>
      <c r="C173" s="1">
        <v>2013</v>
      </c>
      <c r="D173" s="2" t="s">
        <v>16</v>
      </c>
      <c r="E173" s="2" t="s">
        <v>17</v>
      </c>
      <c r="F173" s="2" t="s">
        <v>24</v>
      </c>
      <c r="G173" s="2" t="s">
        <v>19</v>
      </c>
      <c r="H173" s="2" t="s">
        <v>20</v>
      </c>
      <c r="I173" s="2" t="s">
        <v>21</v>
      </c>
      <c r="J173" s="2" t="s">
        <v>25</v>
      </c>
      <c r="K173" s="2" t="s">
        <v>23</v>
      </c>
      <c r="L173" s="1">
        <v>50</v>
      </c>
      <c r="M173" s="3">
        <v>1</v>
      </c>
      <c r="N173" s="3">
        <v>1</v>
      </c>
      <c r="O173" s="1">
        <v>58.1</v>
      </c>
      <c r="P173">
        <f t="shared" si="2"/>
        <v>2905</v>
      </c>
    </row>
    <row r="174" spans="1:16" x14ac:dyDescent="0.25">
      <c r="A174" s="1">
        <v>675</v>
      </c>
      <c r="B174" s="2" t="s">
        <v>105</v>
      </c>
      <c r="C174" s="1">
        <v>2013</v>
      </c>
      <c r="D174" s="2" t="s">
        <v>16</v>
      </c>
      <c r="E174" s="2" t="s">
        <v>17</v>
      </c>
      <c r="F174" s="2" t="s">
        <v>24</v>
      </c>
      <c r="G174" s="2" t="s">
        <v>19</v>
      </c>
      <c r="H174" s="2" t="s">
        <v>20</v>
      </c>
      <c r="I174" s="2" t="s">
        <v>21</v>
      </c>
      <c r="J174" s="2" t="s">
        <v>26</v>
      </c>
      <c r="K174" s="2" t="s">
        <v>23</v>
      </c>
      <c r="L174" s="1">
        <v>52.7</v>
      </c>
      <c r="M174" s="3">
        <v>1</v>
      </c>
      <c r="N174" s="3">
        <v>1</v>
      </c>
      <c r="O174" s="1">
        <v>22.699999999999996</v>
      </c>
      <c r="P174">
        <f t="shared" si="2"/>
        <v>1196.2899999999997</v>
      </c>
    </row>
    <row r="175" spans="1:16" x14ac:dyDescent="0.25">
      <c r="A175" s="1">
        <v>275</v>
      </c>
      <c r="B175" s="2" t="s">
        <v>80</v>
      </c>
      <c r="C175" s="1">
        <v>2013</v>
      </c>
      <c r="D175" s="2" t="s">
        <v>16</v>
      </c>
      <c r="E175" s="2" t="s">
        <v>17</v>
      </c>
      <c r="F175" s="2" t="s">
        <v>24</v>
      </c>
      <c r="G175" s="2" t="s">
        <v>28</v>
      </c>
      <c r="H175" s="2" t="s">
        <v>20</v>
      </c>
      <c r="I175" s="2" t="s">
        <v>21</v>
      </c>
      <c r="J175" s="2" t="s">
        <v>25</v>
      </c>
      <c r="K175" s="2" t="s">
        <v>23</v>
      </c>
      <c r="L175" s="1">
        <v>72.900000000000006</v>
      </c>
      <c r="M175" s="3">
        <v>1</v>
      </c>
      <c r="N175" s="3">
        <v>1</v>
      </c>
      <c r="O175" s="1">
        <v>16.349999999999998</v>
      </c>
      <c r="P175">
        <f t="shared" si="2"/>
        <v>1191.915</v>
      </c>
    </row>
    <row r="176" spans="1:16" x14ac:dyDescent="0.25">
      <c r="A176" s="1">
        <v>275</v>
      </c>
      <c r="B176" s="2" t="s">
        <v>80</v>
      </c>
      <c r="C176" s="1">
        <v>2013</v>
      </c>
      <c r="D176" s="2" t="s">
        <v>16</v>
      </c>
      <c r="E176" s="2" t="s">
        <v>17</v>
      </c>
      <c r="F176" s="2" t="s">
        <v>24</v>
      </c>
      <c r="G176" s="2" t="s">
        <v>28</v>
      </c>
      <c r="H176" s="2" t="s">
        <v>20</v>
      </c>
      <c r="I176" s="2" t="s">
        <v>21</v>
      </c>
      <c r="J176" s="2" t="s">
        <v>26</v>
      </c>
      <c r="K176" s="2" t="s">
        <v>23</v>
      </c>
      <c r="L176" s="1">
        <v>74.3</v>
      </c>
      <c r="M176" s="3">
        <v>1</v>
      </c>
      <c r="N176" s="3">
        <v>1</v>
      </c>
      <c r="O176" s="1">
        <v>10.3</v>
      </c>
      <c r="P176">
        <f t="shared" si="2"/>
        <v>765.29000000000008</v>
      </c>
    </row>
    <row r="177" spans="1:16" x14ac:dyDescent="0.25">
      <c r="A177" s="1">
        <v>275</v>
      </c>
      <c r="B177" s="2" t="s">
        <v>80</v>
      </c>
      <c r="C177" s="1">
        <v>2013</v>
      </c>
      <c r="D177" s="2" t="s">
        <v>16</v>
      </c>
      <c r="E177" s="2" t="s">
        <v>17</v>
      </c>
      <c r="F177" s="2" t="s">
        <v>24</v>
      </c>
      <c r="G177" s="2" t="s">
        <v>19</v>
      </c>
      <c r="H177" s="2" t="s">
        <v>20</v>
      </c>
      <c r="I177" s="2" t="s">
        <v>21</v>
      </c>
      <c r="J177" s="2" t="s">
        <v>33</v>
      </c>
      <c r="K177" s="2" t="s">
        <v>23</v>
      </c>
      <c r="L177" s="1">
        <v>54.7</v>
      </c>
      <c r="M177" s="3">
        <v>1</v>
      </c>
      <c r="N177" s="3">
        <v>1</v>
      </c>
      <c r="O177" s="1">
        <v>4.3220000000000001</v>
      </c>
      <c r="P177">
        <f t="shared" si="2"/>
        <v>236.41340000000002</v>
      </c>
    </row>
    <row r="178" spans="1:16" x14ac:dyDescent="0.25">
      <c r="A178" s="1">
        <v>275</v>
      </c>
      <c r="B178" s="2" t="s">
        <v>80</v>
      </c>
      <c r="C178" s="1">
        <v>2013</v>
      </c>
      <c r="D178" s="2" t="s">
        <v>16</v>
      </c>
      <c r="E178" s="2" t="s">
        <v>17</v>
      </c>
      <c r="F178" s="2" t="s">
        <v>24</v>
      </c>
      <c r="G178" s="2" t="s">
        <v>19</v>
      </c>
      <c r="H178" s="2" t="s">
        <v>20</v>
      </c>
      <c r="I178" s="2" t="s">
        <v>21</v>
      </c>
      <c r="J178" s="2" t="s">
        <v>22</v>
      </c>
      <c r="K178" s="2" t="s">
        <v>23</v>
      </c>
      <c r="L178" s="1">
        <v>58</v>
      </c>
      <c r="M178" s="3">
        <v>1</v>
      </c>
      <c r="N178" s="3">
        <v>1</v>
      </c>
      <c r="O178" s="1">
        <v>1.06</v>
      </c>
      <c r="P178">
        <f t="shared" si="2"/>
        <v>61.480000000000004</v>
      </c>
    </row>
    <row r="179" spans="1:16" x14ac:dyDescent="0.25">
      <c r="A179" s="1">
        <v>275</v>
      </c>
      <c r="B179" s="2" t="s">
        <v>80</v>
      </c>
      <c r="C179" s="1">
        <v>2013</v>
      </c>
      <c r="D179" s="2" t="s">
        <v>16</v>
      </c>
      <c r="E179" s="2" t="s">
        <v>17</v>
      </c>
      <c r="F179" s="2" t="s">
        <v>24</v>
      </c>
      <c r="G179" s="2" t="s">
        <v>19</v>
      </c>
      <c r="H179" s="2" t="s">
        <v>20</v>
      </c>
      <c r="I179" s="2" t="s">
        <v>21</v>
      </c>
      <c r="J179" s="2" t="s">
        <v>31</v>
      </c>
      <c r="K179" s="2" t="s">
        <v>23</v>
      </c>
      <c r="L179" s="1">
        <v>60</v>
      </c>
      <c r="M179" s="3">
        <v>1</v>
      </c>
      <c r="N179" s="3">
        <v>1</v>
      </c>
      <c r="O179" s="1">
        <v>42.521999999999998</v>
      </c>
      <c r="P179">
        <f t="shared" si="2"/>
        <v>2551.3199999999997</v>
      </c>
    </row>
    <row r="180" spans="1:16" x14ac:dyDescent="0.25">
      <c r="A180" s="1">
        <v>275</v>
      </c>
      <c r="B180" s="2" t="s">
        <v>80</v>
      </c>
      <c r="C180" s="1">
        <v>2013</v>
      </c>
      <c r="D180" s="2" t="s">
        <v>16</v>
      </c>
      <c r="E180" s="2" t="s">
        <v>17</v>
      </c>
      <c r="F180" s="2" t="s">
        <v>24</v>
      </c>
      <c r="G180" s="2" t="s">
        <v>19</v>
      </c>
      <c r="H180" s="2" t="s">
        <v>20</v>
      </c>
      <c r="I180" s="2" t="s">
        <v>21</v>
      </c>
      <c r="J180" s="2" t="s">
        <v>25</v>
      </c>
      <c r="K180" s="2" t="s">
        <v>23</v>
      </c>
      <c r="L180" s="1">
        <v>50</v>
      </c>
      <c r="M180" s="3">
        <v>1</v>
      </c>
      <c r="N180" s="3">
        <v>1</v>
      </c>
      <c r="O180" s="1">
        <v>3.8069999999999999</v>
      </c>
      <c r="P180">
        <f t="shared" si="2"/>
        <v>190.35</v>
      </c>
    </row>
    <row r="181" spans="1:16" x14ac:dyDescent="0.25">
      <c r="A181" s="1">
        <v>65</v>
      </c>
      <c r="B181" s="2" t="s">
        <v>42</v>
      </c>
      <c r="C181" s="1">
        <v>2013</v>
      </c>
      <c r="D181" s="2" t="s">
        <v>16</v>
      </c>
      <c r="E181" s="2" t="s">
        <v>17</v>
      </c>
      <c r="F181" s="2" t="s">
        <v>18</v>
      </c>
      <c r="G181" s="2" t="s">
        <v>19</v>
      </c>
      <c r="H181" s="2" t="s">
        <v>20</v>
      </c>
      <c r="I181" s="2" t="s">
        <v>21</v>
      </c>
      <c r="J181" s="2" t="s">
        <v>33</v>
      </c>
      <c r="K181" s="2" t="s">
        <v>23</v>
      </c>
      <c r="L181" s="1">
        <v>68.5</v>
      </c>
      <c r="M181" s="3">
        <v>1</v>
      </c>
      <c r="N181" s="3">
        <v>1</v>
      </c>
      <c r="O181" s="1">
        <v>32.5</v>
      </c>
      <c r="P181">
        <f t="shared" si="2"/>
        <v>2226.25</v>
      </c>
    </row>
    <row r="182" spans="1:16" x14ac:dyDescent="0.25">
      <c r="A182" s="1">
        <v>65</v>
      </c>
      <c r="B182" s="2" t="s">
        <v>42</v>
      </c>
      <c r="C182" s="1">
        <v>2013</v>
      </c>
      <c r="D182" s="2" t="s">
        <v>16</v>
      </c>
      <c r="E182" s="2" t="s">
        <v>17</v>
      </c>
      <c r="F182" s="2" t="s">
        <v>18</v>
      </c>
      <c r="G182" s="2" t="s">
        <v>19</v>
      </c>
      <c r="H182" s="2" t="s">
        <v>20</v>
      </c>
      <c r="I182" s="2" t="s">
        <v>21</v>
      </c>
      <c r="J182" s="2" t="s">
        <v>31</v>
      </c>
      <c r="K182" s="2" t="s">
        <v>23</v>
      </c>
      <c r="L182" s="1">
        <v>73.8</v>
      </c>
      <c r="M182" s="3">
        <v>1</v>
      </c>
      <c r="N182" s="3">
        <v>1</v>
      </c>
      <c r="O182" s="1">
        <v>1.2470000000000001</v>
      </c>
      <c r="P182">
        <f t="shared" si="2"/>
        <v>92.028600000000012</v>
      </c>
    </row>
    <row r="183" spans="1:16" x14ac:dyDescent="0.25">
      <c r="A183" s="1">
        <v>65</v>
      </c>
      <c r="B183" s="2" t="s">
        <v>42</v>
      </c>
      <c r="C183" s="1">
        <v>2013</v>
      </c>
      <c r="D183" s="2" t="s">
        <v>16</v>
      </c>
      <c r="E183" s="2" t="s">
        <v>17</v>
      </c>
      <c r="F183" s="2" t="s">
        <v>18</v>
      </c>
      <c r="G183" s="2" t="s">
        <v>19</v>
      </c>
      <c r="H183" s="2" t="s">
        <v>20</v>
      </c>
      <c r="I183" s="2" t="s">
        <v>21</v>
      </c>
      <c r="J183" s="2" t="s">
        <v>37</v>
      </c>
      <c r="K183" s="2" t="s">
        <v>23</v>
      </c>
      <c r="L183" s="1">
        <v>75.7</v>
      </c>
      <c r="M183" s="3">
        <v>1</v>
      </c>
      <c r="N183" s="3">
        <v>1</v>
      </c>
      <c r="O183" s="1">
        <v>37.24</v>
      </c>
      <c r="P183">
        <f t="shared" si="2"/>
        <v>2819.0680000000002</v>
      </c>
    </row>
    <row r="184" spans="1:16" x14ac:dyDescent="0.25">
      <c r="A184" s="1">
        <v>65</v>
      </c>
      <c r="B184" s="2" t="s">
        <v>42</v>
      </c>
      <c r="C184" s="1">
        <v>2013</v>
      </c>
      <c r="D184" s="2" t="s">
        <v>16</v>
      </c>
      <c r="E184" s="2" t="s">
        <v>17</v>
      </c>
      <c r="F184" s="2" t="s">
        <v>24</v>
      </c>
      <c r="G184" s="2" t="s">
        <v>19</v>
      </c>
      <c r="H184" s="2" t="s">
        <v>20</v>
      </c>
      <c r="I184" s="2" t="s">
        <v>21</v>
      </c>
      <c r="J184" s="2" t="s">
        <v>31</v>
      </c>
      <c r="K184" s="2" t="s">
        <v>23</v>
      </c>
      <c r="L184" s="1">
        <v>60</v>
      </c>
      <c r="M184" s="3">
        <v>1</v>
      </c>
      <c r="N184" s="3">
        <v>1</v>
      </c>
      <c r="O184" s="1">
        <v>18.05</v>
      </c>
      <c r="P184">
        <f t="shared" si="2"/>
        <v>1083</v>
      </c>
    </row>
    <row r="185" spans="1:16" x14ac:dyDescent="0.25">
      <c r="A185" s="1">
        <v>65</v>
      </c>
      <c r="B185" s="2" t="s">
        <v>42</v>
      </c>
      <c r="C185" s="1">
        <v>2013</v>
      </c>
      <c r="D185" s="2" t="s">
        <v>16</v>
      </c>
      <c r="E185" s="2" t="s">
        <v>17</v>
      </c>
      <c r="F185" s="2" t="s">
        <v>24</v>
      </c>
      <c r="G185" s="2" t="s">
        <v>19</v>
      </c>
      <c r="H185" s="2" t="s">
        <v>20</v>
      </c>
      <c r="I185" s="2" t="s">
        <v>21</v>
      </c>
      <c r="J185" s="2" t="s">
        <v>25</v>
      </c>
      <c r="K185" s="2" t="s">
        <v>23</v>
      </c>
      <c r="L185" s="1">
        <v>50</v>
      </c>
      <c r="M185" s="3">
        <v>1</v>
      </c>
      <c r="N185" s="3">
        <v>1</v>
      </c>
      <c r="O185" s="1">
        <v>73.643000000000001</v>
      </c>
      <c r="P185">
        <f t="shared" si="2"/>
        <v>3682.15</v>
      </c>
    </row>
    <row r="186" spans="1:16" x14ac:dyDescent="0.25">
      <c r="A186" s="1">
        <v>238</v>
      </c>
      <c r="B186" s="2" t="s">
        <v>73</v>
      </c>
      <c r="C186" s="1">
        <v>2013</v>
      </c>
      <c r="D186" s="2" t="s">
        <v>16</v>
      </c>
      <c r="E186" s="2" t="s">
        <v>17</v>
      </c>
      <c r="F186" s="2" t="s">
        <v>24</v>
      </c>
      <c r="G186" s="2" t="s">
        <v>19</v>
      </c>
      <c r="H186" s="2" t="s">
        <v>20</v>
      </c>
      <c r="I186" s="2" t="s">
        <v>21</v>
      </c>
      <c r="J186" s="2" t="s">
        <v>25</v>
      </c>
      <c r="K186" s="2" t="s">
        <v>23</v>
      </c>
      <c r="L186" s="1">
        <v>50</v>
      </c>
      <c r="M186" s="3">
        <v>1</v>
      </c>
      <c r="N186" s="3">
        <v>1</v>
      </c>
      <c r="O186" s="1">
        <v>20</v>
      </c>
      <c r="P186">
        <f t="shared" si="2"/>
        <v>1000</v>
      </c>
    </row>
    <row r="187" spans="1:16" x14ac:dyDescent="0.25">
      <c r="A187" s="1">
        <v>503</v>
      </c>
      <c r="B187" s="2" t="s">
        <v>93</v>
      </c>
      <c r="C187" s="1">
        <v>2013</v>
      </c>
      <c r="D187" s="2" t="s">
        <v>16</v>
      </c>
      <c r="E187" s="2" t="s">
        <v>17</v>
      </c>
      <c r="F187" s="2" t="s">
        <v>24</v>
      </c>
      <c r="G187" s="2" t="s">
        <v>28</v>
      </c>
      <c r="H187" s="2" t="s">
        <v>20</v>
      </c>
      <c r="I187" s="2" t="s">
        <v>21</v>
      </c>
      <c r="J187" s="2" t="s">
        <v>22</v>
      </c>
      <c r="K187" s="2" t="s">
        <v>23</v>
      </c>
      <c r="L187" s="1">
        <v>77.7</v>
      </c>
      <c r="M187" s="3">
        <v>1</v>
      </c>
      <c r="N187" s="3">
        <v>1</v>
      </c>
      <c r="O187" s="1">
        <v>10.548999999999999</v>
      </c>
      <c r="P187">
        <f t="shared" si="2"/>
        <v>819.65729999999996</v>
      </c>
    </row>
    <row r="188" spans="1:16" x14ac:dyDescent="0.25">
      <c r="A188" s="1">
        <v>503</v>
      </c>
      <c r="B188" s="2" t="s">
        <v>93</v>
      </c>
      <c r="C188" s="1">
        <v>2013</v>
      </c>
      <c r="D188" s="2" t="s">
        <v>16</v>
      </c>
      <c r="E188" s="2" t="s">
        <v>17</v>
      </c>
      <c r="F188" s="2" t="s">
        <v>24</v>
      </c>
      <c r="G188" s="2" t="s">
        <v>28</v>
      </c>
      <c r="H188" s="2" t="s">
        <v>20</v>
      </c>
      <c r="I188" s="2" t="s">
        <v>21</v>
      </c>
      <c r="J188" s="2" t="s">
        <v>37</v>
      </c>
      <c r="K188" s="2" t="s">
        <v>34</v>
      </c>
      <c r="L188" s="1">
        <v>108.7</v>
      </c>
      <c r="M188" s="3">
        <v>1</v>
      </c>
      <c r="N188" s="3">
        <v>1</v>
      </c>
      <c r="O188" s="1">
        <v>3.6</v>
      </c>
      <c r="P188">
        <f t="shared" si="2"/>
        <v>391.32</v>
      </c>
    </row>
    <row r="189" spans="1:16" x14ac:dyDescent="0.25">
      <c r="A189" s="1">
        <v>503</v>
      </c>
      <c r="B189" s="2" t="s">
        <v>93</v>
      </c>
      <c r="C189" s="1">
        <v>2013</v>
      </c>
      <c r="D189" s="2" t="s">
        <v>16</v>
      </c>
      <c r="E189" s="2" t="s">
        <v>17</v>
      </c>
      <c r="F189" s="2" t="s">
        <v>24</v>
      </c>
      <c r="G189" s="2" t="s">
        <v>28</v>
      </c>
      <c r="H189" s="2" t="s">
        <v>20</v>
      </c>
      <c r="I189" s="2" t="s">
        <v>21</v>
      </c>
      <c r="J189" s="2" t="s">
        <v>29</v>
      </c>
      <c r="K189" s="2" t="s">
        <v>23</v>
      </c>
      <c r="L189" s="1">
        <v>83.6</v>
      </c>
      <c r="M189" s="3">
        <v>1</v>
      </c>
      <c r="N189" s="3">
        <v>1</v>
      </c>
      <c r="O189" s="1">
        <v>6.4180000000000001</v>
      </c>
      <c r="P189">
        <f t="shared" si="2"/>
        <v>536.54480000000001</v>
      </c>
    </row>
    <row r="190" spans="1:16" x14ac:dyDescent="0.25">
      <c r="A190" s="1">
        <v>503</v>
      </c>
      <c r="B190" s="2" t="s">
        <v>93</v>
      </c>
      <c r="C190" s="1">
        <v>2013</v>
      </c>
      <c r="D190" s="2" t="s">
        <v>16</v>
      </c>
      <c r="E190" s="2" t="s">
        <v>17</v>
      </c>
      <c r="F190" s="2" t="s">
        <v>24</v>
      </c>
      <c r="G190" s="2" t="s">
        <v>28</v>
      </c>
      <c r="H190" s="2" t="s">
        <v>20</v>
      </c>
      <c r="I190" s="2" t="s">
        <v>21</v>
      </c>
      <c r="J190" s="2" t="s">
        <v>25</v>
      </c>
      <c r="K190" s="2" t="s">
        <v>34</v>
      </c>
      <c r="L190" s="1">
        <v>95.5</v>
      </c>
      <c r="M190" s="3">
        <v>1</v>
      </c>
      <c r="N190" s="3">
        <v>1</v>
      </c>
      <c r="O190" s="1">
        <v>39.472000000000001</v>
      </c>
      <c r="P190">
        <f t="shared" si="2"/>
        <v>3769.576</v>
      </c>
    </row>
    <row r="191" spans="1:16" x14ac:dyDescent="0.25">
      <c r="A191" s="1">
        <v>503</v>
      </c>
      <c r="B191" s="2" t="s">
        <v>93</v>
      </c>
      <c r="C191" s="1">
        <v>2013</v>
      </c>
      <c r="D191" s="2" t="s">
        <v>16</v>
      </c>
      <c r="E191" s="2" t="s">
        <v>17</v>
      </c>
      <c r="F191" s="2" t="s">
        <v>24</v>
      </c>
      <c r="G191" s="2" t="s">
        <v>19</v>
      </c>
      <c r="H191" s="2" t="s">
        <v>20</v>
      </c>
      <c r="I191" s="2" t="s">
        <v>21</v>
      </c>
      <c r="J191" s="2" t="s">
        <v>22</v>
      </c>
      <c r="K191" s="2" t="s">
        <v>23</v>
      </c>
      <c r="L191" s="1">
        <v>58</v>
      </c>
      <c r="M191" s="3">
        <v>1</v>
      </c>
      <c r="N191" s="3">
        <v>1</v>
      </c>
      <c r="O191" s="1">
        <v>118.666</v>
      </c>
      <c r="P191">
        <f t="shared" si="2"/>
        <v>6882.6279999999997</v>
      </c>
    </row>
    <row r="192" spans="1:16" x14ac:dyDescent="0.25">
      <c r="A192" s="1">
        <v>503</v>
      </c>
      <c r="B192" s="2" t="s">
        <v>93</v>
      </c>
      <c r="C192" s="1">
        <v>2013</v>
      </c>
      <c r="D192" s="2" t="s">
        <v>16</v>
      </c>
      <c r="E192" s="2" t="s">
        <v>17</v>
      </c>
      <c r="F192" s="2" t="s">
        <v>24</v>
      </c>
      <c r="G192" s="2" t="s">
        <v>19</v>
      </c>
      <c r="H192" s="2" t="s">
        <v>20</v>
      </c>
      <c r="I192" s="2" t="s">
        <v>21</v>
      </c>
      <c r="J192" s="2" t="s">
        <v>37</v>
      </c>
      <c r="K192" s="2" t="s">
        <v>23</v>
      </c>
      <c r="L192" s="1">
        <v>62.6</v>
      </c>
      <c r="M192" s="3">
        <v>1</v>
      </c>
      <c r="N192" s="3">
        <v>1</v>
      </c>
      <c r="O192" s="1">
        <v>8.8000000000000007</v>
      </c>
      <c r="P192">
        <f t="shared" si="2"/>
        <v>550.88000000000011</v>
      </c>
    </row>
    <row r="193" spans="1:16" x14ac:dyDescent="0.25">
      <c r="A193" s="1">
        <v>503</v>
      </c>
      <c r="B193" s="2" t="s">
        <v>93</v>
      </c>
      <c r="C193" s="1">
        <v>2013</v>
      </c>
      <c r="D193" s="2" t="s">
        <v>16</v>
      </c>
      <c r="E193" s="2" t="s">
        <v>17</v>
      </c>
      <c r="F193" s="2" t="s">
        <v>24</v>
      </c>
      <c r="G193" s="2" t="s">
        <v>19</v>
      </c>
      <c r="H193" s="2" t="s">
        <v>20</v>
      </c>
      <c r="I193" s="2" t="s">
        <v>21</v>
      </c>
      <c r="J193" s="2" t="s">
        <v>29</v>
      </c>
      <c r="K193" s="2" t="s">
        <v>23</v>
      </c>
      <c r="L193" s="1">
        <v>63.9</v>
      </c>
      <c r="M193" s="3">
        <v>1</v>
      </c>
      <c r="N193" s="3">
        <v>1</v>
      </c>
      <c r="O193" s="1">
        <v>13.157</v>
      </c>
      <c r="P193">
        <f t="shared" si="2"/>
        <v>840.73230000000001</v>
      </c>
    </row>
    <row r="194" spans="1:16" x14ac:dyDescent="0.25">
      <c r="A194" s="1">
        <v>503</v>
      </c>
      <c r="B194" s="2" t="s">
        <v>93</v>
      </c>
      <c r="C194" s="1">
        <v>2013</v>
      </c>
      <c r="D194" s="2" t="s">
        <v>16</v>
      </c>
      <c r="E194" s="2" t="s">
        <v>17</v>
      </c>
      <c r="F194" s="2" t="s">
        <v>24</v>
      </c>
      <c r="G194" s="2" t="s">
        <v>19</v>
      </c>
      <c r="H194" s="2" t="s">
        <v>20</v>
      </c>
      <c r="I194" s="2" t="s">
        <v>21</v>
      </c>
      <c r="J194" s="2" t="s">
        <v>25</v>
      </c>
      <c r="K194" s="2" t="s">
        <v>34</v>
      </c>
      <c r="L194" s="1">
        <v>62.8</v>
      </c>
      <c r="M194" s="3">
        <v>1</v>
      </c>
      <c r="N194" s="3">
        <v>1</v>
      </c>
      <c r="O194" s="1">
        <v>1.6749999999999998</v>
      </c>
      <c r="P194">
        <f t="shared" ref="P194:P257" si="3">O194*L194</f>
        <v>105.18999999999998</v>
      </c>
    </row>
    <row r="195" spans="1:16" x14ac:dyDescent="0.25">
      <c r="A195" s="1">
        <v>503</v>
      </c>
      <c r="B195" s="2" t="s">
        <v>93</v>
      </c>
      <c r="C195" s="1">
        <v>2013</v>
      </c>
      <c r="D195" s="2" t="s">
        <v>16</v>
      </c>
      <c r="E195" s="2" t="s">
        <v>17</v>
      </c>
      <c r="F195" s="2" t="s">
        <v>24</v>
      </c>
      <c r="G195" s="2" t="s">
        <v>19</v>
      </c>
      <c r="H195" s="2" t="s">
        <v>20</v>
      </c>
      <c r="I195" s="2" t="s">
        <v>21</v>
      </c>
      <c r="J195" s="2" t="s">
        <v>25</v>
      </c>
      <c r="K195" s="2" t="s">
        <v>23</v>
      </c>
      <c r="L195" s="1">
        <v>50</v>
      </c>
      <c r="M195" s="3">
        <v>1</v>
      </c>
      <c r="N195" s="3">
        <v>1</v>
      </c>
      <c r="O195" s="1">
        <v>5.05</v>
      </c>
      <c r="P195">
        <f t="shared" si="3"/>
        <v>252.5</v>
      </c>
    </row>
    <row r="196" spans="1:16" x14ac:dyDescent="0.25">
      <c r="A196" s="1">
        <v>503</v>
      </c>
      <c r="B196" s="2" t="s">
        <v>93</v>
      </c>
      <c r="C196" s="1">
        <v>2013</v>
      </c>
      <c r="D196" s="2" t="s">
        <v>54</v>
      </c>
      <c r="E196" s="2" t="s">
        <v>17</v>
      </c>
      <c r="F196" s="2" t="s">
        <v>57</v>
      </c>
      <c r="G196" s="2" t="s">
        <v>28</v>
      </c>
      <c r="H196" s="2" t="s">
        <v>20</v>
      </c>
      <c r="I196" s="2" t="s">
        <v>21</v>
      </c>
      <c r="J196" s="2" t="s">
        <v>58</v>
      </c>
      <c r="K196" s="2" t="s">
        <v>23</v>
      </c>
      <c r="L196" s="1">
        <v>166.6</v>
      </c>
      <c r="M196" s="3">
        <v>1</v>
      </c>
      <c r="N196" s="3">
        <v>1</v>
      </c>
      <c r="O196" s="1">
        <v>13.139999999999999</v>
      </c>
      <c r="P196">
        <f t="shared" si="3"/>
        <v>2189.1239999999998</v>
      </c>
    </row>
    <row r="197" spans="1:16" x14ac:dyDescent="0.25">
      <c r="A197" s="1">
        <v>71</v>
      </c>
      <c r="B197" s="2" t="s">
        <v>43</v>
      </c>
      <c r="C197" s="1">
        <v>2013</v>
      </c>
      <c r="D197" s="2" t="s">
        <v>16</v>
      </c>
      <c r="E197" s="2" t="s">
        <v>17</v>
      </c>
      <c r="F197" s="2" t="s">
        <v>18</v>
      </c>
      <c r="G197" s="2" t="s">
        <v>28</v>
      </c>
      <c r="H197" s="2" t="s">
        <v>20</v>
      </c>
      <c r="I197" s="2" t="s">
        <v>44</v>
      </c>
      <c r="J197" s="2" t="s">
        <v>45</v>
      </c>
      <c r="K197" s="2" t="s">
        <v>23</v>
      </c>
      <c r="L197" s="1">
        <v>137.69999999999999</v>
      </c>
      <c r="M197" s="3">
        <v>1</v>
      </c>
      <c r="N197" s="3">
        <v>1</v>
      </c>
      <c r="O197" s="1">
        <v>4.3</v>
      </c>
      <c r="P197">
        <f t="shared" si="3"/>
        <v>592.1099999999999</v>
      </c>
    </row>
    <row r="198" spans="1:16" x14ac:dyDescent="0.25">
      <c r="A198" s="1">
        <v>71</v>
      </c>
      <c r="B198" s="2" t="s">
        <v>43</v>
      </c>
      <c r="C198" s="1">
        <v>2013</v>
      </c>
      <c r="D198" s="2" t="s">
        <v>16</v>
      </c>
      <c r="E198" s="2" t="s">
        <v>17</v>
      </c>
      <c r="F198" s="2" t="s">
        <v>18</v>
      </c>
      <c r="G198" s="2" t="s">
        <v>28</v>
      </c>
      <c r="H198" s="2" t="s">
        <v>20</v>
      </c>
      <c r="I198" s="2" t="s">
        <v>21</v>
      </c>
      <c r="J198" s="2" t="s">
        <v>33</v>
      </c>
      <c r="K198" s="2" t="s">
        <v>34</v>
      </c>
      <c r="L198" s="1">
        <v>131.1</v>
      </c>
      <c r="M198" s="3">
        <v>1</v>
      </c>
      <c r="N198" s="3">
        <v>1</v>
      </c>
      <c r="O198" s="1">
        <v>0.98</v>
      </c>
      <c r="P198">
        <f t="shared" si="3"/>
        <v>128.47799999999998</v>
      </c>
    </row>
    <row r="199" spans="1:16" x14ac:dyDescent="0.25">
      <c r="A199" s="1">
        <v>71</v>
      </c>
      <c r="B199" s="2" t="s">
        <v>43</v>
      </c>
      <c r="C199" s="1">
        <v>2013</v>
      </c>
      <c r="D199" s="2" t="s">
        <v>16</v>
      </c>
      <c r="E199" s="2" t="s">
        <v>17</v>
      </c>
      <c r="F199" s="2" t="s">
        <v>18</v>
      </c>
      <c r="G199" s="2" t="s">
        <v>28</v>
      </c>
      <c r="H199" s="2" t="s">
        <v>20</v>
      </c>
      <c r="I199" s="2" t="s">
        <v>21</v>
      </c>
      <c r="J199" s="2" t="s">
        <v>33</v>
      </c>
      <c r="K199" s="2" t="s">
        <v>23</v>
      </c>
      <c r="L199" s="1">
        <v>99.1</v>
      </c>
      <c r="M199" s="3">
        <v>1</v>
      </c>
      <c r="N199" s="3">
        <v>1</v>
      </c>
      <c r="O199" s="1">
        <v>37.590000000000003</v>
      </c>
      <c r="P199">
        <f t="shared" si="3"/>
        <v>3725.1690000000003</v>
      </c>
    </row>
    <row r="200" spans="1:16" x14ac:dyDescent="0.25">
      <c r="A200" s="1">
        <v>71</v>
      </c>
      <c r="B200" s="2" t="s">
        <v>43</v>
      </c>
      <c r="C200" s="1">
        <v>2013</v>
      </c>
      <c r="D200" s="2" t="s">
        <v>16</v>
      </c>
      <c r="E200" s="2" t="s">
        <v>17</v>
      </c>
      <c r="F200" s="2" t="s">
        <v>18</v>
      </c>
      <c r="G200" s="2" t="s">
        <v>28</v>
      </c>
      <c r="H200" s="2" t="s">
        <v>20</v>
      </c>
      <c r="I200" s="2" t="s">
        <v>21</v>
      </c>
      <c r="J200" s="2" t="s">
        <v>22</v>
      </c>
      <c r="K200" s="2" t="s">
        <v>34</v>
      </c>
      <c r="L200" s="1">
        <v>134.80000000000001</v>
      </c>
      <c r="M200" s="3">
        <v>1</v>
      </c>
      <c r="N200" s="3">
        <v>1</v>
      </c>
      <c r="O200" s="1">
        <v>4.0999999999999996</v>
      </c>
      <c r="P200">
        <f t="shared" si="3"/>
        <v>552.67999999999995</v>
      </c>
    </row>
    <row r="201" spans="1:16" x14ac:dyDescent="0.25">
      <c r="A201" s="1">
        <v>71</v>
      </c>
      <c r="B201" s="2" t="s">
        <v>43</v>
      </c>
      <c r="C201" s="1">
        <v>2013</v>
      </c>
      <c r="D201" s="2" t="s">
        <v>16</v>
      </c>
      <c r="E201" s="2" t="s">
        <v>17</v>
      </c>
      <c r="F201" s="2" t="s">
        <v>18</v>
      </c>
      <c r="G201" s="2" t="s">
        <v>28</v>
      </c>
      <c r="H201" s="2" t="s">
        <v>20</v>
      </c>
      <c r="I201" s="2" t="s">
        <v>21</v>
      </c>
      <c r="J201" s="2" t="s">
        <v>22</v>
      </c>
      <c r="K201" s="2" t="s">
        <v>23</v>
      </c>
      <c r="L201" s="1">
        <v>101.7</v>
      </c>
      <c r="M201" s="3">
        <v>1</v>
      </c>
      <c r="N201" s="3">
        <v>1</v>
      </c>
      <c r="O201" s="1">
        <v>45.8</v>
      </c>
      <c r="P201">
        <f t="shared" si="3"/>
        <v>4657.8599999999997</v>
      </c>
    </row>
    <row r="202" spans="1:16" x14ac:dyDescent="0.25">
      <c r="A202" s="1">
        <v>71</v>
      </c>
      <c r="B202" s="2" t="s">
        <v>43</v>
      </c>
      <c r="C202" s="1">
        <v>2013</v>
      </c>
      <c r="D202" s="2" t="s">
        <v>16</v>
      </c>
      <c r="E202" s="2" t="s">
        <v>17</v>
      </c>
      <c r="F202" s="2" t="s">
        <v>18</v>
      </c>
      <c r="G202" s="2" t="s">
        <v>28</v>
      </c>
      <c r="H202" s="2" t="s">
        <v>20</v>
      </c>
      <c r="I202" s="2" t="s">
        <v>21</v>
      </c>
      <c r="J202" s="2" t="s">
        <v>31</v>
      </c>
      <c r="K202" s="2" t="s">
        <v>34</v>
      </c>
      <c r="L202" s="1">
        <v>137.6</v>
      </c>
      <c r="M202" s="3">
        <v>1</v>
      </c>
      <c r="N202" s="3">
        <v>1</v>
      </c>
      <c r="O202" s="1">
        <v>48.6</v>
      </c>
      <c r="P202">
        <f t="shared" si="3"/>
        <v>6687.36</v>
      </c>
    </row>
    <row r="203" spans="1:16" x14ac:dyDescent="0.25">
      <c r="A203" s="1">
        <v>71</v>
      </c>
      <c r="B203" s="2" t="s">
        <v>43</v>
      </c>
      <c r="C203" s="1">
        <v>2013</v>
      </c>
      <c r="D203" s="2" t="s">
        <v>16</v>
      </c>
      <c r="E203" s="2" t="s">
        <v>17</v>
      </c>
      <c r="F203" s="2" t="s">
        <v>18</v>
      </c>
      <c r="G203" s="2" t="s">
        <v>28</v>
      </c>
      <c r="H203" s="2" t="s">
        <v>20</v>
      </c>
      <c r="I203" s="2" t="s">
        <v>21</v>
      </c>
      <c r="J203" s="2" t="s">
        <v>31</v>
      </c>
      <c r="K203" s="2" t="s">
        <v>23</v>
      </c>
      <c r="L203" s="1">
        <v>103.7</v>
      </c>
      <c r="M203" s="3">
        <v>1</v>
      </c>
      <c r="N203" s="3">
        <v>1</v>
      </c>
      <c r="O203" s="1">
        <v>2.9</v>
      </c>
      <c r="P203">
        <f t="shared" si="3"/>
        <v>300.73</v>
      </c>
    </row>
    <row r="204" spans="1:16" x14ac:dyDescent="0.25">
      <c r="A204" s="1">
        <v>71</v>
      </c>
      <c r="B204" s="2" t="s">
        <v>43</v>
      </c>
      <c r="C204" s="1">
        <v>2013</v>
      </c>
      <c r="D204" s="2" t="s">
        <v>16</v>
      </c>
      <c r="E204" s="2" t="s">
        <v>17</v>
      </c>
      <c r="F204" s="2" t="s">
        <v>18</v>
      </c>
      <c r="G204" s="2" t="s">
        <v>28</v>
      </c>
      <c r="H204" s="2" t="s">
        <v>20</v>
      </c>
      <c r="I204" s="2" t="s">
        <v>21</v>
      </c>
      <c r="J204" s="2" t="s">
        <v>37</v>
      </c>
      <c r="K204" s="2" t="s">
        <v>23</v>
      </c>
      <c r="L204" s="1">
        <v>105</v>
      </c>
      <c r="M204" s="3">
        <v>1</v>
      </c>
      <c r="N204" s="3">
        <v>1</v>
      </c>
      <c r="O204" s="1">
        <v>3.36</v>
      </c>
      <c r="P204">
        <f t="shared" si="3"/>
        <v>352.8</v>
      </c>
    </row>
    <row r="205" spans="1:16" x14ac:dyDescent="0.25">
      <c r="A205" s="1">
        <v>71</v>
      </c>
      <c r="B205" s="2" t="s">
        <v>43</v>
      </c>
      <c r="C205" s="1">
        <v>2013</v>
      </c>
      <c r="D205" s="2" t="s">
        <v>16</v>
      </c>
      <c r="E205" s="2" t="s">
        <v>17</v>
      </c>
      <c r="F205" s="2" t="s">
        <v>18</v>
      </c>
      <c r="G205" s="2" t="s">
        <v>28</v>
      </c>
      <c r="H205" s="2" t="s">
        <v>20</v>
      </c>
      <c r="I205" s="2" t="s">
        <v>21</v>
      </c>
      <c r="J205" s="2" t="s">
        <v>45</v>
      </c>
      <c r="K205" s="2" t="s">
        <v>23</v>
      </c>
      <c r="L205" s="1">
        <v>111</v>
      </c>
      <c r="M205" s="3">
        <v>1</v>
      </c>
      <c r="N205" s="3">
        <v>1</v>
      </c>
      <c r="O205" s="1">
        <v>0.3</v>
      </c>
      <c r="P205">
        <f t="shared" si="3"/>
        <v>33.299999999999997</v>
      </c>
    </row>
    <row r="206" spans="1:16" x14ac:dyDescent="0.25">
      <c r="A206" s="1">
        <v>71</v>
      </c>
      <c r="B206" s="2" t="s">
        <v>43</v>
      </c>
      <c r="C206" s="1">
        <v>2013</v>
      </c>
      <c r="D206" s="2" t="s">
        <v>16</v>
      </c>
      <c r="E206" s="2" t="s">
        <v>17</v>
      </c>
      <c r="F206" s="2" t="s">
        <v>18</v>
      </c>
      <c r="G206" s="2" t="s">
        <v>28</v>
      </c>
      <c r="H206" s="2" t="s">
        <v>20</v>
      </c>
      <c r="I206" s="2" t="s">
        <v>21</v>
      </c>
      <c r="J206" s="2" t="s">
        <v>26</v>
      </c>
      <c r="K206" s="2" t="s">
        <v>23</v>
      </c>
      <c r="L206" s="1">
        <v>95.1</v>
      </c>
      <c r="M206" s="3">
        <v>1</v>
      </c>
      <c r="N206" s="3">
        <v>1</v>
      </c>
      <c r="O206" s="1">
        <v>10.6</v>
      </c>
      <c r="P206">
        <f t="shared" si="3"/>
        <v>1008.06</v>
      </c>
    </row>
    <row r="207" spans="1:16" x14ac:dyDescent="0.25">
      <c r="A207" s="1">
        <v>71</v>
      </c>
      <c r="B207" s="2" t="s">
        <v>43</v>
      </c>
      <c r="C207" s="1">
        <v>2013</v>
      </c>
      <c r="D207" s="2" t="s">
        <v>16</v>
      </c>
      <c r="E207" s="2" t="s">
        <v>17</v>
      </c>
      <c r="F207" s="2" t="s">
        <v>18</v>
      </c>
      <c r="G207" s="2" t="s">
        <v>19</v>
      </c>
      <c r="H207" s="2" t="s">
        <v>20</v>
      </c>
      <c r="I207" s="2" t="s">
        <v>21</v>
      </c>
      <c r="J207" s="2" t="s">
        <v>33</v>
      </c>
      <c r="K207" s="2" t="s">
        <v>23</v>
      </c>
      <c r="L207" s="1">
        <v>68.5</v>
      </c>
      <c r="M207" s="3">
        <v>1</v>
      </c>
      <c r="N207" s="3">
        <v>1</v>
      </c>
      <c r="O207" s="1">
        <v>145.30000000000001</v>
      </c>
      <c r="P207">
        <f t="shared" si="3"/>
        <v>9953.0500000000011</v>
      </c>
    </row>
    <row r="208" spans="1:16" x14ac:dyDescent="0.25">
      <c r="A208" s="1">
        <v>71</v>
      </c>
      <c r="B208" s="2" t="s">
        <v>43</v>
      </c>
      <c r="C208" s="1">
        <v>2013</v>
      </c>
      <c r="D208" s="2" t="s">
        <v>16</v>
      </c>
      <c r="E208" s="2" t="s">
        <v>17</v>
      </c>
      <c r="F208" s="2" t="s">
        <v>18</v>
      </c>
      <c r="G208" s="2" t="s">
        <v>19</v>
      </c>
      <c r="H208" s="2" t="s">
        <v>20</v>
      </c>
      <c r="I208" s="2" t="s">
        <v>21</v>
      </c>
      <c r="J208" s="2" t="s">
        <v>22</v>
      </c>
      <c r="K208" s="2" t="s">
        <v>23</v>
      </c>
      <c r="L208" s="1">
        <v>71.099999999999994</v>
      </c>
      <c r="M208" s="3">
        <v>1</v>
      </c>
      <c r="N208" s="3">
        <v>1</v>
      </c>
      <c r="O208" s="1">
        <v>48.800000000000004</v>
      </c>
      <c r="P208">
        <f t="shared" si="3"/>
        <v>3469.68</v>
      </c>
    </row>
    <row r="209" spans="1:16" x14ac:dyDescent="0.25">
      <c r="A209" s="1">
        <v>71</v>
      </c>
      <c r="B209" s="2" t="s">
        <v>43</v>
      </c>
      <c r="C209" s="1">
        <v>2013</v>
      </c>
      <c r="D209" s="2" t="s">
        <v>16</v>
      </c>
      <c r="E209" s="2" t="s">
        <v>17</v>
      </c>
      <c r="F209" s="2" t="s">
        <v>18</v>
      </c>
      <c r="G209" s="2" t="s">
        <v>19</v>
      </c>
      <c r="H209" s="2" t="s">
        <v>20</v>
      </c>
      <c r="I209" s="2" t="s">
        <v>21</v>
      </c>
      <c r="J209" s="2" t="s">
        <v>31</v>
      </c>
      <c r="K209" s="2" t="s">
        <v>23</v>
      </c>
      <c r="L209" s="1">
        <v>73.8</v>
      </c>
      <c r="M209" s="3">
        <v>1</v>
      </c>
      <c r="N209" s="3">
        <v>1</v>
      </c>
      <c r="O209" s="1">
        <v>26.339999999999996</v>
      </c>
      <c r="P209">
        <f t="shared" si="3"/>
        <v>1943.8919999999996</v>
      </c>
    </row>
    <row r="210" spans="1:16" x14ac:dyDescent="0.25">
      <c r="A210" s="1">
        <v>71</v>
      </c>
      <c r="B210" s="2" t="s">
        <v>43</v>
      </c>
      <c r="C210" s="1">
        <v>2013</v>
      </c>
      <c r="D210" s="2" t="s">
        <v>16</v>
      </c>
      <c r="E210" s="2" t="s">
        <v>17</v>
      </c>
      <c r="F210" s="2" t="s">
        <v>18</v>
      </c>
      <c r="G210" s="2" t="s">
        <v>19</v>
      </c>
      <c r="H210" s="2" t="s">
        <v>20</v>
      </c>
      <c r="I210" s="2" t="s">
        <v>21</v>
      </c>
      <c r="J210" s="2" t="s">
        <v>26</v>
      </c>
      <c r="K210" s="2" t="s">
        <v>23</v>
      </c>
      <c r="L210" s="1">
        <v>65.8</v>
      </c>
      <c r="M210" s="3">
        <v>1</v>
      </c>
      <c r="N210" s="3">
        <v>1</v>
      </c>
      <c r="O210" s="1">
        <v>52.540000000000006</v>
      </c>
      <c r="P210">
        <f t="shared" si="3"/>
        <v>3457.1320000000001</v>
      </c>
    </row>
    <row r="211" spans="1:16" x14ac:dyDescent="0.25">
      <c r="A211" s="1">
        <v>71</v>
      </c>
      <c r="B211" s="2" t="s">
        <v>43</v>
      </c>
      <c r="C211" s="1">
        <v>2013</v>
      </c>
      <c r="D211" s="2" t="s">
        <v>16</v>
      </c>
      <c r="E211" s="2" t="s">
        <v>17</v>
      </c>
      <c r="F211" s="2" t="s">
        <v>24</v>
      </c>
      <c r="G211" s="2" t="s">
        <v>19</v>
      </c>
      <c r="H211" s="2" t="s">
        <v>20</v>
      </c>
      <c r="I211" s="2" t="s">
        <v>21</v>
      </c>
      <c r="J211" s="2" t="s">
        <v>25</v>
      </c>
      <c r="K211" s="2" t="s">
        <v>23</v>
      </c>
      <c r="L211" s="1">
        <v>50</v>
      </c>
      <c r="M211" s="3">
        <v>1</v>
      </c>
      <c r="N211" s="3">
        <v>1</v>
      </c>
      <c r="O211" s="1">
        <v>95.600000000000009</v>
      </c>
      <c r="P211">
        <f t="shared" si="3"/>
        <v>4780</v>
      </c>
    </row>
    <row r="212" spans="1:16" x14ac:dyDescent="0.25">
      <c r="A212" s="1">
        <v>71</v>
      </c>
      <c r="B212" s="2" t="s">
        <v>43</v>
      </c>
      <c r="C212" s="1">
        <v>2013</v>
      </c>
      <c r="D212" s="2" t="s">
        <v>16</v>
      </c>
      <c r="E212" s="2" t="s">
        <v>17</v>
      </c>
      <c r="F212" s="2" t="s">
        <v>24</v>
      </c>
      <c r="G212" s="2" t="s">
        <v>19</v>
      </c>
      <c r="H212" s="2" t="s">
        <v>20</v>
      </c>
      <c r="I212" s="2" t="s">
        <v>21</v>
      </c>
      <c r="J212" s="2" t="s">
        <v>26</v>
      </c>
      <c r="K212" s="2" t="s">
        <v>34</v>
      </c>
      <c r="L212" s="1">
        <v>66.5</v>
      </c>
      <c r="M212" s="3">
        <v>1</v>
      </c>
      <c r="N212" s="3">
        <v>1</v>
      </c>
      <c r="O212" s="1">
        <v>2.5</v>
      </c>
      <c r="P212">
        <f t="shared" si="3"/>
        <v>166.25</v>
      </c>
    </row>
    <row r="213" spans="1:16" x14ac:dyDescent="0.25">
      <c r="A213" s="1">
        <v>343</v>
      </c>
      <c r="B213" s="2" t="s">
        <v>86</v>
      </c>
      <c r="C213" s="1">
        <v>2013</v>
      </c>
      <c r="D213" s="2" t="s">
        <v>16</v>
      </c>
      <c r="E213" s="2" t="s">
        <v>17</v>
      </c>
      <c r="F213" s="2" t="s">
        <v>24</v>
      </c>
      <c r="G213" s="2" t="s">
        <v>19</v>
      </c>
      <c r="H213" s="2" t="s">
        <v>20</v>
      </c>
      <c r="I213" s="2" t="s">
        <v>21</v>
      </c>
      <c r="J213" s="2" t="s">
        <v>25</v>
      </c>
      <c r="K213" s="2" t="s">
        <v>23</v>
      </c>
      <c r="L213" s="1">
        <v>50</v>
      </c>
      <c r="M213" s="3">
        <v>1</v>
      </c>
      <c r="N213" s="3">
        <v>1</v>
      </c>
      <c r="O213" s="1">
        <v>19.25</v>
      </c>
      <c r="P213">
        <f t="shared" si="3"/>
        <v>962.5</v>
      </c>
    </row>
    <row r="214" spans="1:16" x14ac:dyDescent="0.25">
      <c r="A214" s="1">
        <v>433</v>
      </c>
      <c r="B214" s="2" t="s">
        <v>88</v>
      </c>
      <c r="C214" s="1">
        <v>2013</v>
      </c>
      <c r="D214" s="2" t="s">
        <v>16</v>
      </c>
      <c r="E214" s="2" t="s">
        <v>17</v>
      </c>
      <c r="F214" s="2" t="s">
        <v>18</v>
      </c>
      <c r="G214" s="2" t="s">
        <v>19</v>
      </c>
      <c r="H214" s="2" t="s">
        <v>20</v>
      </c>
      <c r="I214" s="2" t="s">
        <v>21</v>
      </c>
      <c r="J214" s="2" t="s">
        <v>37</v>
      </c>
      <c r="K214" s="2" t="s">
        <v>23</v>
      </c>
      <c r="L214" s="1">
        <v>75.7</v>
      </c>
      <c r="M214" s="3">
        <v>1</v>
      </c>
      <c r="N214" s="3">
        <v>1</v>
      </c>
      <c r="O214" s="1">
        <v>34.982999999999997</v>
      </c>
      <c r="P214">
        <f t="shared" si="3"/>
        <v>2648.2130999999999</v>
      </c>
    </row>
    <row r="215" spans="1:16" x14ac:dyDescent="0.25">
      <c r="A215" s="1">
        <v>433</v>
      </c>
      <c r="B215" s="2" t="s">
        <v>88</v>
      </c>
      <c r="C215" s="1">
        <v>2013</v>
      </c>
      <c r="D215" s="2" t="s">
        <v>16</v>
      </c>
      <c r="E215" s="2" t="s">
        <v>17</v>
      </c>
      <c r="F215" s="2" t="s">
        <v>24</v>
      </c>
      <c r="G215" s="2" t="s">
        <v>19</v>
      </c>
      <c r="H215" s="2" t="s">
        <v>20</v>
      </c>
      <c r="I215" s="2" t="s">
        <v>21</v>
      </c>
      <c r="J215" s="2" t="s">
        <v>25</v>
      </c>
      <c r="K215" s="2" t="s">
        <v>23</v>
      </c>
      <c r="L215" s="1">
        <v>50</v>
      </c>
      <c r="M215" s="3">
        <v>1</v>
      </c>
      <c r="N215" s="3">
        <v>1</v>
      </c>
      <c r="O215" s="1">
        <v>131.994</v>
      </c>
      <c r="P215">
        <f t="shared" si="3"/>
        <v>6599.7</v>
      </c>
    </row>
    <row r="216" spans="1:16" x14ac:dyDescent="0.25">
      <c r="A216" s="1">
        <v>86</v>
      </c>
      <c r="B216" s="2" t="s">
        <v>46</v>
      </c>
      <c r="C216" s="1">
        <v>2013</v>
      </c>
      <c r="D216" s="2" t="s">
        <v>16</v>
      </c>
      <c r="E216" s="2" t="s">
        <v>17</v>
      </c>
      <c r="F216" s="2" t="s">
        <v>18</v>
      </c>
      <c r="G216" s="2" t="s">
        <v>19</v>
      </c>
      <c r="H216" s="2" t="s">
        <v>20</v>
      </c>
      <c r="I216" s="2" t="s">
        <v>21</v>
      </c>
      <c r="J216" s="2" t="s">
        <v>33</v>
      </c>
      <c r="K216" s="2" t="s">
        <v>23</v>
      </c>
      <c r="L216" s="1">
        <v>68.5</v>
      </c>
      <c r="M216" s="3">
        <v>1</v>
      </c>
      <c r="N216" s="3">
        <v>1</v>
      </c>
      <c r="O216" s="1">
        <v>1</v>
      </c>
      <c r="P216">
        <f t="shared" si="3"/>
        <v>68.5</v>
      </c>
    </row>
    <row r="217" spans="1:16" x14ac:dyDescent="0.25">
      <c r="A217" s="1">
        <v>86</v>
      </c>
      <c r="B217" s="2" t="s">
        <v>46</v>
      </c>
      <c r="C217" s="1">
        <v>2013</v>
      </c>
      <c r="D217" s="2" t="s">
        <v>16</v>
      </c>
      <c r="E217" s="2" t="s">
        <v>17</v>
      </c>
      <c r="F217" s="2" t="s">
        <v>18</v>
      </c>
      <c r="G217" s="2" t="s">
        <v>19</v>
      </c>
      <c r="H217" s="2" t="s">
        <v>20</v>
      </c>
      <c r="I217" s="2" t="s">
        <v>21</v>
      </c>
      <c r="J217" s="2" t="s">
        <v>22</v>
      </c>
      <c r="K217" s="2" t="s">
        <v>23</v>
      </c>
      <c r="L217" s="1">
        <v>71.099999999999994</v>
      </c>
      <c r="M217" s="3">
        <v>1</v>
      </c>
      <c r="N217" s="3">
        <v>1</v>
      </c>
      <c r="O217" s="1">
        <v>107.89900080999999</v>
      </c>
      <c r="P217">
        <f t="shared" si="3"/>
        <v>7671.6189575909984</v>
      </c>
    </row>
    <row r="218" spans="1:16" x14ac:dyDescent="0.25">
      <c r="A218" s="1">
        <v>86</v>
      </c>
      <c r="B218" s="2" t="s">
        <v>46</v>
      </c>
      <c r="C218" s="1">
        <v>2013</v>
      </c>
      <c r="D218" s="2" t="s">
        <v>16</v>
      </c>
      <c r="E218" s="2" t="s">
        <v>17</v>
      </c>
      <c r="F218" s="2" t="s">
        <v>18</v>
      </c>
      <c r="G218" s="2" t="s">
        <v>19</v>
      </c>
      <c r="H218" s="2" t="s">
        <v>20</v>
      </c>
      <c r="I218" s="2" t="s">
        <v>21</v>
      </c>
      <c r="J218" s="2" t="s">
        <v>37</v>
      </c>
      <c r="K218" s="2" t="s">
        <v>23</v>
      </c>
      <c r="L218" s="1">
        <v>75.7</v>
      </c>
      <c r="M218" s="3">
        <v>1</v>
      </c>
      <c r="N218" s="3">
        <v>1</v>
      </c>
      <c r="O218" s="1">
        <v>22.4</v>
      </c>
      <c r="P218">
        <f t="shared" si="3"/>
        <v>1695.68</v>
      </c>
    </row>
    <row r="219" spans="1:16" x14ac:dyDescent="0.25">
      <c r="A219" s="1">
        <v>288</v>
      </c>
      <c r="B219" s="2" t="s">
        <v>82</v>
      </c>
      <c r="C219" s="1">
        <v>2013</v>
      </c>
      <c r="D219" s="2" t="s">
        <v>16</v>
      </c>
      <c r="E219" s="2" t="s">
        <v>17</v>
      </c>
      <c r="F219" s="2" t="s">
        <v>18</v>
      </c>
      <c r="G219" s="2" t="s">
        <v>19</v>
      </c>
      <c r="H219" s="2" t="s">
        <v>20</v>
      </c>
      <c r="I219" s="2" t="s">
        <v>21</v>
      </c>
      <c r="J219" s="2" t="s">
        <v>22</v>
      </c>
      <c r="K219" s="2" t="s">
        <v>23</v>
      </c>
      <c r="L219" s="1">
        <v>71.099999999999994</v>
      </c>
      <c r="M219" s="3">
        <v>1</v>
      </c>
      <c r="N219" s="3">
        <v>1</v>
      </c>
      <c r="O219" s="1">
        <v>88</v>
      </c>
      <c r="P219">
        <f t="shared" si="3"/>
        <v>6256.7999999999993</v>
      </c>
    </row>
    <row r="220" spans="1:16" x14ac:dyDescent="0.25">
      <c r="A220" s="1">
        <v>288</v>
      </c>
      <c r="B220" s="2" t="s">
        <v>82</v>
      </c>
      <c r="C220" s="1">
        <v>2013</v>
      </c>
      <c r="D220" s="2" t="s">
        <v>16</v>
      </c>
      <c r="E220" s="2" t="s">
        <v>17</v>
      </c>
      <c r="F220" s="2" t="s">
        <v>18</v>
      </c>
      <c r="G220" s="2" t="s">
        <v>19</v>
      </c>
      <c r="H220" s="2" t="s">
        <v>20</v>
      </c>
      <c r="I220" s="2" t="s">
        <v>21</v>
      </c>
      <c r="J220" s="2" t="s">
        <v>29</v>
      </c>
      <c r="K220" s="2" t="s">
        <v>34</v>
      </c>
      <c r="L220" s="1">
        <v>100.3</v>
      </c>
      <c r="M220" s="3">
        <v>1</v>
      </c>
      <c r="N220" s="3">
        <v>1</v>
      </c>
      <c r="O220" s="1">
        <v>40.4</v>
      </c>
      <c r="P220">
        <f t="shared" si="3"/>
        <v>4052.12</v>
      </c>
    </row>
    <row r="221" spans="1:16" x14ac:dyDescent="0.25">
      <c r="A221" s="1">
        <v>288</v>
      </c>
      <c r="B221" s="2" t="s">
        <v>82</v>
      </c>
      <c r="C221" s="1">
        <v>2013</v>
      </c>
      <c r="D221" s="2" t="s">
        <v>16</v>
      </c>
      <c r="E221" s="2" t="s">
        <v>17</v>
      </c>
      <c r="F221" s="2" t="s">
        <v>18</v>
      </c>
      <c r="G221" s="2" t="s">
        <v>19</v>
      </c>
      <c r="H221" s="2" t="s">
        <v>20</v>
      </c>
      <c r="I221" s="2" t="s">
        <v>21</v>
      </c>
      <c r="J221" s="2" t="s">
        <v>29</v>
      </c>
      <c r="K221" s="2" t="s">
        <v>23</v>
      </c>
      <c r="L221" s="1">
        <v>77.7</v>
      </c>
      <c r="M221" s="3">
        <v>1</v>
      </c>
      <c r="N221" s="3">
        <v>1</v>
      </c>
      <c r="O221" s="1">
        <v>24.6</v>
      </c>
      <c r="P221">
        <f t="shared" si="3"/>
        <v>1911.42</v>
      </c>
    </row>
    <row r="222" spans="1:16" x14ac:dyDescent="0.25">
      <c r="A222" s="1">
        <v>93</v>
      </c>
      <c r="B222" s="2" t="s">
        <v>47</v>
      </c>
      <c r="C222" s="1">
        <v>2013</v>
      </c>
      <c r="D222" s="2" t="s">
        <v>16</v>
      </c>
      <c r="E222" s="2" t="s">
        <v>17</v>
      </c>
      <c r="F222" s="2" t="s">
        <v>18</v>
      </c>
      <c r="G222" s="2" t="s">
        <v>28</v>
      </c>
      <c r="H222" s="2" t="s">
        <v>20</v>
      </c>
      <c r="I222" s="2" t="s">
        <v>21</v>
      </c>
      <c r="J222" s="2" t="s">
        <v>22</v>
      </c>
      <c r="K222" s="2" t="s">
        <v>34</v>
      </c>
      <c r="L222" s="1">
        <v>134.80000000000001</v>
      </c>
      <c r="M222" s="3">
        <v>1</v>
      </c>
      <c r="N222" s="3">
        <v>1</v>
      </c>
      <c r="O222" s="1">
        <v>9.6000000000000014</v>
      </c>
      <c r="P222">
        <f t="shared" si="3"/>
        <v>1294.0800000000004</v>
      </c>
    </row>
    <row r="223" spans="1:16" x14ac:dyDescent="0.25">
      <c r="A223" s="1">
        <v>93</v>
      </c>
      <c r="B223" s="2" t="s">
        <v>47</v>
      </c>
      <c r="C223" s="1">
        <v>2013</v>
      </c>
      <c r="D223" s="2" t="s">
        <v>16</v>
      </c>
      <c r="E223" s="2" t="s">
        <v>17</v>
      </c>
      <c r="F223" s="2" t="s">
        <v>24</v>
      </c>
      <c r="G223" s="2" t="s">
        <v>28</v>
      </c>
      <c r="H223" s="2" t="s">
        <v>20</v>
      </c>
      <c r="I223" s="2" t="s">
        <v>21</v>
      </c>
      <c r="J223" s="2" t="s">
        <v>22</v>
      </c>
      <c r="K223" s="2" t="s">
        <v>23</v>
      </c>
      <c r="L223" s="1">
        <v>77.7</v>
      </c>
      <c r="M223" s="3">
        <v>1</v>
      </c>
      <c r="N223" s="3">
        <v>1</v>
      </c>
      <c r="O223" s="1">
        <v>0.26500000000000001</v>
      </c>
      <c r="P223">
        <f t="shared" si="3"/>
        <v>20.590500000000002</v>
      </c>
    </row>
    <row r="224" spans="1:16" x14ac:dyDescent="0.25">
      <c r="A224" s="1">
        <v>93</v>
      </c>
      <c r="B224" s="2" t="s">
        <v>47</v>
      </c>
      <c r="C224" s="1">
        <v>2013</v>
      </c>
      <c r="D224" s="2" t="s">
        <v>16</v>
      </c>
      <c r="E224" s="2" t="s">
        <v>17</v>
      </c>
      <c r="F224" s="2" t="s">
        <v>24</v>
      </c>
      <c r="G224" s="2" t="s">
        <v>19</v>
      </c>
      <c r="H224" s="2" t="s">
        <v>20</v>
      </c>
      <c r="I224" s="2" t="s">
        <v>21</v>
      </c>
      <c r="J224" s="2" t="s">
        <v>25</v>
      </c>
      <c r="K224" s="2" t="s">
        <v>23</v>
      </c>
      <c r="L224" s="1">
        <v>50</v>
      </c>
      <c r="M224" s="3">
        <v>1</v>
      </c>
      <c r="N224" s="3">
        <v>1</v>
      </c>
      <c r="O224" s="1">
        <v>10.870000000000001</v>
      </c>
      <c r="P224">
        <f t="shared" si="3"/>
        <v>543.5</v>
      </c>
    </row>
    <row r="225" spans="1:16" x14ac:dyDescent="0.25">
      <c r="A225" s="1">
        <v>354</v>
      </c>
      <c r="B225" s="2" t="s">
        <v>87</v>
      </c>
      <c r="C225" s="1">
        <v>2013</v>
      </c>
      <c r="D225" s="2" t="s">
        <v>16</v>
      </c>
      <c r="E225" s="2" t="s">
        <v>17</v>
      </c>
      <c r="F225" s="2" t="s">
        <v>18</v>
      </c>
      <c r="G225" s="2" t="s">
        <v>19</v>
      </c>
      <c r="H225" s="2" t="s">
        <v>20</v>
      </c>
      <c r="I225" s="2" t="s">
        <v>21</v>
      </c>
      <c r="J225" s="2" t="s">
        <v>33</v>
      </c>
      <c r="K225" s="2" t="s">
        <v>23</v>
      </c>
      <c r="L225" s="1">
        <v>68.5</v>
      </c>
      <c r="M225" s="3">
        <v>1</v>
      </c>
      <c r="N225" s="3">
        <v>1</v>
      </c>
      <c r="O225" s="1">
        <v>129.11000000000001</v>
      </c>
      <c r="P225">
        <f t="shared" si="3"/>
        <v>8844.0350000000017</v>
      </c>
    </row>
    <row r="226" spans="1:16" x14ac:dyDescent="0.25">
      <c r="A226" s="1">
        <v>354</v>
      </c>
      <c r="B226" s="2" t="s">
        <v>87</v>
      </c>
      <c r="C226" s="1">
        <v>2013</v>
      </c>
      <c r="D226" s="2" t="s">
        <v>16</v>
      </c>
      <c r="E226" s="2" t="s">
        <v>17</v>
      </c>
      <c r="F226" s="2" t="s">
        <v>18</v>
      </c>
      <c r="G226" s="2" t="s">
        <v>19</v>
      </c>
      <c r="H226" s="2" t="s">
        <v>20</v>
      </c>
      <c r="I226" s="2" t="s">
        <v>21</v>
      </c>
      <c r="J226" s="2" t="s">
        <v>31</v>
      </c>
      <c r="K226" s="2" t="s">
        <v>23</v>
      </c>
      <c r="L226" s="1">
        <v>73.8</v>
      </c>
      <c r="M226" s="3">
        <v>1</v>
      </c>
      <c r="N226" s="3">
        <v>1</v>
      </c>
      <c r="O226" s="1">
        <v>0.38</v>
      </c>
      <c r="P226">
        <f t="shared" si="3"/>
        <v>28.044</v>
      </c>
    </row>
    <row r="227" spans="1:16" x14ac:dyDescent="0.25">
      <c r="A227" s="1">
        <v>354</v>
      </c>
      <c r="B227" s="2" t="s">
        <v>87</v>
      </c>
      <c r="C227" s="1">
        <v>2013</v>
      </c>
      <c r="D227" s="2" t="s">
        <v>16</v>
      </c>
      <c r="E227" s="2" t="s">
        <v>17</v>
      </c>
      <c r="F227" s="2" t="s">
        <v>18</v>
      </c>
      <c r="G227" s="2" t="s">
        <v>19</v>
      </c>
      <c r="H227" s="2" t="s">
        <v>20</v>
      </c>
      <c r="I227" s="2" t="s">
        <v>21</v>
      </c>
      <c r="J227" s="2" t="s">
        <v>37</v>
      </c>
      <c r="K227" s="2" t="s">
        <v>23</v>
      </c>
      <c r="L227" s="1">
        <v>75.7</v>
      </c>
      <c r="M227" s="3">
        <v>1</v>
      </c>
      <c r="N227" s="3">
        <v>1</v>
      </c>
      <c r="O227" s="1">
        <v>1.3089999999999999</v>
      </c>
      <c r="P227">
        <f t="shared" si="3"/>
        <v>99.091300000000004</v>
      </c>
    </row>
    <row r="228" spans="1:16" x14ac:dyDescent="0.25">
      <c r="A228" s="1">
        <v>354</v>
      </c>
      <c r="B228" s="2" t="s">
        <v>87</v>
      </c>
      <c r="C228" s="1">
        <v>2013</v>
      </c>
      <c r="D228" s="2" t="s">
        <v>16</v>
      </c>
      <c r="E228" s="2" t="s">
        <v>17</v>
      </c>
      <c r="F228" s="2" t="s">
        <v>18</v>
      </c>
      <c r="G228" s="2" t="s">
        <v>19</v>
      </c>
      <c r="H228" s="2" t="s">
        <v>20</v>
      </c>
      <c r="I228" s="2" t="s">
        <v>21</v>
      </c>
      <c r="J228" s="2" t="s">
        <v>26</v>
      </c>
      <c r="K228" s="2" t="s">
        <v>23</v>
      </c>
      <c r="L228" s="1">
        <v>65.8</v>
      </c>
      <c r="M228" s="3">
        <v>1</v>
      </c>
      <c r="N228" s="3">
        <v>1</v>
      </c>
      <c r="O228" s="1">
        <v>5.08</v>
      </c>
      <c r="P228">
        <f t="shared" si="3"/>
        <v>334.26400000000001</v>
      </c>
    </row>
    <row r="229" spans="1:16" x14ac:dyDescent="0.25">
      <c r="A229" s="1">
        <v>354</v>
      </c>
      <c r="B229" s="2" t="s">
        <v>87</v>
      </c>
      <c r="C229" s="1">
        <v>2013</v>
      </c>
      <c r="D229" s="2" t="s">
        <v>16</v>
      </c>
      <c r="E229" s="2" t="s">
        <v>17</v>
      </c>
      <c r="F229" s="2" t="s">
        <v>24</v>
      </c>
      <c r="G229" s="2" t="s">
        <v>19</v>
      </c>
      <c r="H229" s="2" t="s">
        <v>20</v>
      </c>
      <c r="I229" s="2" t="s">
        <v>21</v>
      </c>
      <c r="J229" s="2" t="s">
        <v>25</v>
      </c>
      <c r="K229" s="2" t="s">
        <v>23</v>
      </c>
      <c r="L229" s="1">
        <v>50</v>
      </c>
      <c r="M229" s="3">
        <v>1</v>
      </c>
      <c r="N229" s="3">
        <v>1</v>
      </c>
      <c r="O229" s="1">
        <v>44.6</v>
      </c>
      <c r="P229">
        <f t="shared" si="3"/>
        <v>2230</v>
      </c>
    </row>
    <row r="230" spans="1:16" x14ac:dyDescent="0.25">
      <c r="A230" s="1">
        <v>354</v>
      </c>
      <c r="B230" s="2" t="s">
        <v>87</v>
      </c>
      <c r="C230" s="1">
        <v>2013</v>
      </c>
      <c r="D230" s="2" t="s">
        <v>16</v>
      </c>
      <c r="E230" s="2" t="s">
        <v>17</v>
      </c>
      <c r="F230" s="2" t="s">
        <v>24</v>
      </c>
      <c r="G230" s="2" t="s">
        <v>19</v>
      </c>
      <c r="H230" s="2" t="s">
        <v>20</v>
      </c>
      <c r="I230" s="2" t="s">
        <v>21</v>
      </c>
      <c r="J230" s="2" t="s">
        <v>26</v>
      </c>
      <c r="K230" s="2" t="s">
        <v>23</v>
      </c>
      <c r="L230" s="1">
        <v>52.7</v>
      </c>
      <c r="M230" s="3">
        <v>1</v>
      </c>
      <c r="N230" s="3">
        <v>1</v>
      </c>
      <c r="O230" s="1">
        <v>68.552999999999997</v>
      </c>
      <c r="P230">
        <f t="shared" si="3"/>
        <v>3612.7431000000001</v>
      </c>
    </row>
    <row r="231" spans="1:16" x14ac:dyDescent="0.25">
      <c r="A231" s="1">
        <v>103</v>
      </c>
      <c r="B231" s="2" t="s">
        <v>48</v>
      </c>
      <c r="C231" s="1">
        <v>2013</v>
      </c>
      <c r="D231" s="2" t="s">
        <v>16</v>
      </c>
      <c r="E231" s="2" t="s">
        <v>17</v>
      </c>
      <c r="F231" s="2" t="s">
        <v>24</v>
      </c>
      <c r="G231" s="2" t="s">
        <v>19</v>
      </c>
      <c r="H231" s="2" t="s">
        <v>20</v>
      </c>
      <c r="I231" s="2" t="s">
        <v>21</v>
      </c>
      <c r="J231" s="2" t="s">
        <v>26</v>
      </c>
      <c r="K231" s="2" t="s">
        <v>23</v>
      </c>
      <c r="L231" s="1">
        <v>52.7</v>
      </c>
      <c r="M231" s="3">
        <v>1</v>
      </c>
      <c r="N231" s="3">
        <v>1</v>
      </c>
      <c r="O231" s="1">
        <v>144</v>
      </c>
      <c r="P231">
        <f t="shared" si="3"/>
        <v>7588.8</v>
      </c>
    </row>
    <row r="232" spans="1:16" x14ac:dyDescent="0.25">
      <c r="A232" s="1">
        <v>511</v>
      </c>
      <c r="B232" s="2" t="s">
        <v>94</v>
      </c>
      <c r="C232" s="1">
        <v>2013</v>
      </c>
      <c r="D232" s="2" t="s">
        <v>16</v>
      </c>
      <c r="E232" s="2" t="s">
        <v>17</v>
      </c>
      <c r="F232" s="2" t="s">
        <v>18</v>
      </c>
      <c r="G232" s="2" t="s">
        <v>28</v>
      </c>
      <c r="H232" s="2" t="s">
        <v>20</v>
      </c>
      <c r="I232" s="2" t="s">
        <v>21</v>
      </c>
      <c r="J232" s="2" t="s">
        <v>33</v>
      </c>
      <c r="K232" s="2" t="s">
        <v>23</v>
      </c>
      <c r="L232" s="1">
        <v>99.1</v>
      </c>
      <c r="M232" s="3">
        <v>1</v>
      </c>
      <c r="N232" s="3">
        <v>1</v>
      </c>
      <c r="O232" s="1">
        <v>1.77</v>
      </c>
      <c r="P232">
        <f t="shared" si="3"/>
        <v>175.40699999999998</v>
      </c>
    </row>
    <row r="233" spans="1:16" x14ac:dyDescent="0.25">
      <c r="A233" s="1">
        <v>511</v>
      </c>
      <c r="B233" s="2" t="s">
        <v>94</v>
      </c>
      <c r="C233" s="1">
        <v>2013</v>
      </c>
      <c r="D233" s="2" t="s">
        <v>16</v>
      </c>
      <c r="E233" s="2" t="s">
        <v>17</v>
      </c>
      <c r="F233" s="2" t="s">
        <v>18</v>
      </c>
      <c r="G233" s="2" t="s">
        <v>28</v>
      </c>
      <c r="H233" s="2" t="s">
        <v>20</v>
      </c>
      <c r="I233" s="2" t="s">
        <v>21</v>
      </c>
      <c r="J233" s="2" t="s">
        <v>22</v>
      </c>
      <c r="K233" s="2" t="s">
        <v>23</v>
      </c>
      <c r="L233" s="1">
        <v>101.7</v>
      </c>
      <c r="M233" s="3">
        <v>1</v>
      </c>
      <c r="N233" s="3">
        <v>1</v>
      </c>
      <c r="O233" s="1">
        <v>100.73</v>
      </c>
      <c r="P233">
        <f t="shared" si="3"/>
        <v>10244.241</v>
      </c>
    </row>
    <row r="234" spans="1:16" x14ac:dyDescent="0.25">
      <c r="A234" s="1">
        <v>511</v>
      </c>
      <c r="B234" s="2" t="s">
        <v>94</v>
      </c>
      <c r="C234" s="1">
        <v>2013</v>
      </c>
      <c r="D234" s="2" t="s">
        <v>16</v>
      </c>
      <c r="E234" s="2" t="s">
        <v>17</v>
      </c>
      <c r="F234" s="2" t="s">
        <v>18</v>
      </c>
      <c r="G234" s="2" t="s">
        <v>28</v>
      </c>
      <c r="H234" s="2" t="s">
        <v>20</v>
      </c>
      <c r="I234" s="2" t="s">
        <v>21</v>
      </c>
      <c r="J234" s="2" t="s">
        <v>37</v>
      </c>
      <c r="K234" s="2" t="s">
        <v>34</v>
      </c>
      <c r="L234" s="1">
        <v>139.4</v>
      </c>
      <c r="M234" s="3">
        <v>1</v>
      </c>
      <c r="N234" s="3">
        <v>1</v>
      </c>
      <c r="O234" s="1">
        <v>12.959999999999999</v>
      </c>
      <c r="P234">
        <f t="shared" si="3"/>
        <v>1806.624</v>
      </c>
    </row>
    <row r="235" spans="1:16" x14ac:dyDescent="0.25">
      <c r="A235" s="1">
        <v>511</v>
      </c>
      <c r="B235" s="2" t="s">
        <v>94</v>
      </c>
      <c r="C235" s="1">
        <v>2013</v>
      </c>
      <c r="D235" s="2" t="s">
        <v>16</v>
      </c>
      <c r="E235" s="2" t="s">
        <v>17</v>
      </c>
      <c r="F235" s="2" t="s">
        <v>18</v>
      </c>
      <c r="G235" s="2" t="s">
        <v>28</v>
      </c>
      <c r="H235" s="2" t="s">
        <v>20</v>
      </c>
      <c r="I235" s="2" t="s">
        <v>21</v>
      </c>
      <c r="J235" s="2" t="s">
        <v>37</v>
      </c>
      <c r="K235" s="2" t="s">
        <v>23</v>
      </c>
      <c r="L235" s="1">
        <v>105</v>
      </c>
      <c r="M235" s="3">
        <v>1</v>
      </c>
      <c r="N235" s="3">
        <v>1</v>
      </c>
      <c r="O235" s="1">
        <v>63.012999999999998</v>
      </c>
      <c r="P235">
        <f t="shared" si="3"/>
        <v>6616.3649999999998</v>
      </c>
    </row>
    <row r="236" spans="1:16" x14ac:dyDescent="0.25">
      <c r="A236" s="1">
        <v>511</v>
      </c>
      <c r="B236" s="2" t="s">
        <v>94</v>
      </c>
      <c r="C236" s="1">
        <v>2013</v>
      </c>
      <c r="D236" s="2" t="s">
        <v>16</v>
      </c>
      <c r="E236" s="2" t="s">
        <v>17</v>
      </c>
      <c r="F236" s="2" t="s">
        <v>18</v>
      </c>
      <c r="G236" s="2" t="s">
        <v>28</v>
      </c>
      <c r="H236" s="2" t="s">
        <v>20</v>
      </c>
      <c r="I236" s="2" t="s">
        <v>21</v>
      </c>
      <c r="J236" s="2" t="s">
        <v>45</v>
      </c>
      <c r="K236" s="2" t="s">
        <v>23</v>
      </c>
      <c r="L236" s="1">
        <v>111</v>
      </c>
      <c r="M236" s="3">
        <v>1</v>
      </c>
      <c r="N236" s="3">
        <v>1</v>
      </c>
      <c r="O236" s="1">
        <v>2.262</v>
      </c>
      <c r="P236">
        <f t="shared" si="3"/>
        <v>251.08199999999999</v>
      </c>
    </row>
    <row r="237" spans="1:16" x14ac:dyDescent="0.25">
      <c r="A237" s="1">
        <v>511</v>
      </c>
      <c r="B237" s="2" t="s">
        <v>94</v>
      </c>
      <c r="C237" s="1">
        <v>2013</v>
      </c>
      <c r="D237" s="2" t="s">
        <v>16</v>
      </c>
      <c r="E237" s="2" t="s">
        <v>17</v>
      </c>
      <c r="F237" s="2" t="s">
        <v>18</v>
      </c>
      <c r="G237" s="2" t="s">
        <v>19</v>
      </c>
      <c r="H237" s="2" t="s">
        <v>20</v>
      </c>
      <c r="I237" s="2" t="s">
        <v>21</v>
      </c>
      <c r="J237" s="2" t="s">
        <v>22</v>
      </c>
      <c r="K237" s="2" t="s">
        <v>23</v>
      </c>
      <c r="L237" s="1">
        <v>71.099999999999994</v>
      </c>
      <c r="M237" s="3">
        <v>1</v>
      </c>
      <c r="N237" s="3">
        <v>1</v>
      </c>
      <c r="O237" s="1">
        <v>41.802999999999997</v>
      </c>
      <c r="P237">
        <f t="shared" si="3"/>
        <v>2972.1932999999995</v>
      </c>
    </row>
    <row r="238" spans="1:16" x14ac:dyDescent="0.25">
      <c r="A238" s="1">
        <v>511</v>
      </c>
      <c r="B238" s="2" t="s">
        <v>94</v>
      </c>
      <c r="C238" s="1">
        <v>2013</v>
      </c>
      <c r="D238" s="2" t="s">
        <v>16</v>
      </c>
      <c r="E238" s="2" t="s">
        <v>17</v>
      </c>
      <c r="F238" s="2" t="s">
        <v>24</v>
      </c>
      <c r="G238" s="2" t="s">
        <v>28</v>
      </c>
      <c r="H238" s="2" t="s">
        <v>20</v>
      </c>
      <c r="I238" s="2" t="s">
        <v>44</v>
      </c>
      <c r="J238" s="2" t="s">
        <v>37</v>
      </c>
      <c r="K238" s="2" t="s">
        <v>34</v>
      </c>
      <c r="L238" s="1">
        <v>135.30000000000001</v>
      </c>
      <c r="M238" s="3">
        <v>1</v>
      </c>
      <c r="N238" s="3">
        <v>1</v>
      </c>
      <c r="O238" s="1">
        <v>0.626</v>
      </c>
      <c r="P238">
        <f t="shared" si="3"/>
        <v>84.697800000000001</v>
      </c>
    </row>
    <row r="239" spans="1:16" x14ac:dyDescent="0.25">
      <c r="A239" s="1">
        <v>511</v>
      </c>
      <c r="B239" s="2" t="s">
        <v>94</v>
      </c>
      <c r="C239" s="1">
        <v>2013</v>
      </c>
      <c r="D239" s="2" t="s">
        <v>16</v>
      </c>
      <c r="E239" s="2" t="s">
        <v>17</v>
      </c>
      <c r="F239" s="2" t="s">
        <v>24</v>
      </c>
      <c r="G239" s="2" t="s">
        <v>28</v>
      </c>
      <c r="H239" s="2" t="s">
        <v>20</v>
      </c>
      <c r="I239" s="2" t="s">
        <v>44</v>
      </c>
      <c r="J239" s="2" t="s">
        <v>37</v>
      </c>
      <c r="K239" s="2" t="s">
        <v>23</v>
      </c>
      <c r="L239" s="1">
        <v>101.3</v>
      </c>
      <c r="M239" s="3">
        <v>1</v>
      </c>
      <c r="N239" s="3">
        <v>1</v>
      </c>
      <c r="O239" s="1">
        <v>4.7</v>
      </c>
      <c r="P239">
        <f t="shared" si="3"/>
        <v>476.11</v>
      </c>
    </row>
    <row r="240" spans="1:16" x14ac:dyDescent="0.25">
      <c r="A240" s="1">
        <v>511</v>
      </c>
      <c r="B240" s="2" t="s">
        <v>94</v>
      </c>
      <c r="C240" s="1">
        <v>2013</v>
      </c>
      <c r="D240" s="2" t="s">
        <v>16</v>
      </c>
      <c r="E240" s="2" t="s">
        <v>17</v>
      </c>
      <c r="F240" s="2" t="s">
        <v>24</v>
      </c>
      <c r="G240" s="2" t="s">
        <v>28</v>
      </c>
      <c r="H240" s="2" t="s">
        <v>20</v>
      </c>
      <c r="I240" s="2" t="s">
        <v>21</v>
      </c>
      <c r="J240" s="2" t="s">
        <v>33</v>
      </c>
      <c r="K240" s="2" t="s">
        <v>34</v>
      </c>
      <c r="L240" s="1">
        <v>99.4</v>
      </c>
      <c r="M240" s="3">
        <v>1</v>
      </c>
      <c r="N240" s="3">
        <v>1</v>
      </c>
      <c r="O240" s="1">
        <v>17.940000000000001</v>
      </c>
      <c r="P240">
        <f t="shared" si="3"/>
        <v>1783.2360000000003</v>
      </c>
    </row>
    <row r="241" spans="1:16" x14ac:dyDescent="0.25">
      <c r="A241" s="1">
        <v>511</v>
      </c>
      <c r="B241" s="2" t="s">
        <v>94</v>
      </c>
      <c r="C241" s="1">
        <v>2013</v>
      </c>
      <c r="D241" s="2" t="s">
        <v>16</v>
      </c>
      <c r="E241" s="2" t="s">
        <v>17</v>
      </c>
      <c r="F241" s="2" t="s">
        <v>24</v>
      </c>
      <c r="G241" s="2" t="s">
        <v>28</v>
      </c>
      <c r="H241" s="2" t="s">
        <v>20</v>
      </c>
      <c r="I241" s="2" t="s">
        <v>21</v>
      </c>
      <c r="J241" s="2" t="s">
        <v>33</v>
      </c>
      <c r="K241" s="2" t="s">
        <v>23</v>
      </c>
      <c r="L241" s="1">
        <v>75.7</v>
      </c>
      <c r="M241" s="3">
        <v>1</v>
      </c>
      <c r="N241" s="3">
        <v>1</v>
      </c>
      <c r="O241" s="1">
        <v>7.7799999999999994</v>
      </c>
      <c r="P241">
        <f t="shared" si="3"/>
        <v>588.94600000000003</v>
      </c>
    </row>
    <row r="242" spans="1:16" x14ac:dyDescent="0.25">
      <c r="A242" s="1">
        <v>511</v>
      </c>
      <c r="B242" s="2" t="s">
        <v>94</v>
      </c>
      <c r="C242" s="1">
        <v>2013</v>
      </c>
      <c r="D242" s="2" t="s">
        <v>16</v>
      </c>
      <c r="E242" s="2" t="s">
        <v>17</v>
      </c>
      <c r="F242" s="2" t="s">
        <v>24</v>
      </c>
      <c r="G242" s="2" t="s">
        <v>28</v>
      </c>
      <c r="H242" s="2" t="s">
        <v>20</v>
      </c>
      <c r="I242" s="2" t="s">
        <v>21</v>
      </c>
      <c r="J242" s="2" t="s">
        <v>37</v>
      </c>
      <c r="K242" s="2" t="s">
        <v>34</v>
      </c>
      <c r="L242" s="1">
        <v>108.7</v>
      </c>
      <c r="M242" s="3">
        <v>1</v>
      </c>
      <c r="N242" s="3">
        <v>1</v>
      </c>
      <c r="O242" s="1">
        <v>14.791</v>
      </c>
      <c r="P242">
        <f t="shared" si="3"/>
        <v>1607.7817</v>
      </c>
    </row>
    <row r="243" spans="1:16" x14ac:dyDescent="0.25">
      <c r="A243" s="1">
        <v>511</v>
      </c>
      <c r="B243" s="2" t="s">
        <v>94</v>
      </c>
      <c r="C243" s="1">
        <v>2013</v>
      </c>
      <c r="D243" s="2" t="s">
        <v>16</v>
      </c>
      <c r="E243" s="2" t="s">
        <v>17</v>
      </c>
      <c r="F243" s="2" t="s">
        <v>24</v>
      </c>
      <c r="G243" s="2" t="s">
        <v>28</v>
      </c>
      <c r="H243" s="2" t="s">
        <v>20</v>
      </c>
      <c r="I243" s="2" t="s">
        <v>21</v>
      </c>
      <c r="J243" s="2" t="s">
        <v>37</v>
      </c>
      <c r="K243" s="2" t="s">
        <v>23</v>
      </c>
      <c r="L243" s="1">
        <v>82.3</v>
      </c>
      <c r="M243" s="3">
        <v>1</v>
      </c>
      <c r="N243" s="3">
        <v>1</v>
      </c>
      <c r="O243" s="1">
        <v>7.3330000000000002</v>
      </c>
      <c r="P243">
        <f t="shared" si="3"/>
        <v>603.5059</v>
      </c>
    </row>
    <row r="244" spans="1:16" x14ac:dyDescent="0.25">
      <c r="A244" s="1">
        <v>511</v>
      </c>
      <c r="B244" s="2" t="s">
        <v>94</v>
      </c>
      <c r="C244" s="1">
        <v>2013</v>
      </c>
      <c r="D244" s="2" t="s">
        <v>16</v>
      </c>
      <c r="E244" s="2" t="s">
        <v>17</v>
      </c>
      <c r="F244" s="2" t="s">
        <v>24</v>
      </c>
      <c r="G244" s="2" t="s">
        <v>28</v>
      </c>
      <c r="H244" s="2" t="s">
        <v>20</v>
      </c>
      <c r="I244" s="2" t="s">
        <v>21</v>
      </c>
      <c r="J244" s="2" t="s">
        <v>26</v>
      </c>
      <c r="K244" s="2" t="s">
        <v>34</v>
      </c>
      <c r="L244" s="1">
        <v>97.5</v>
      </c>
      <c r="M244" s="3">
        <v>1</v>
      </c>
      <c r="N244" s="3">
        <v>1</v>
      </c>
      <c r="O244" s="1">
        <v>1.31</v>
      </c>
      <c r="P244">
        <f t="shared" si="3"/>
        <v>127.72500000000001</v>
      </c>
    </row>
    <row r="245" spans="1:16" x14ac:dyDescent="0.25">
      <c r="A245" s="1">
        <v>511</v>
      </c>
      <c r="B245" s="2" t="s">
        <v>94</v>
      </c>
      <c r="C245" s="1">
        <v>2013</v>
      </c>
      <c r="D245" s="2" t="s">
        <v>16</v>
      </c>
      <c r="E245" s="2" t="s">
        <v>17</v>
      </c>
      <c r="F245" s="2" t="s">
        <v>24</v>
      </c>
      <c r="G245" s="2" t="s">
        <v>19</v>
      </c>
      <c r="H245" s="2" t="s">
        <v>20</v>
      </c>
      <c r="I245" s="2" t="s">
        <v>21</v>
      </c>
      <c r="J245" s="2" t="s">
        <v>33</v>
      </c>
      <c r="K245" s="2" t="s">
        <v>34</v>
      </c>
      <c r="L245" s="1">
        <v>69.3</v>
      </c>
      <c r="M245" s="3">
        <v>1</v>
      </c>
      <c r="N245" s="3">
        <v>1</v>
      </c>
      <c r="O245" s="1">
        <v>7.5460000000000003</v>
      </c>
      <c r="P245">
        <f t="shared" si="3"/>
        <v>522.93780000000004</v>
      </c>
    </row>
    <row r="246" spans="1:16" x14ac:dyDescent="0.25">
      <c r="A246" s="1">
        <v>511</v>
      </c>
      <c r="B246" s="2" t="s">
        <v>94</v>
      </c>
      <c r="C246" s="1">
        <v>2013</v>
      </c>
      <c r="D246" s="2" t="s">
        <v>16</v>
      </c>
      <c r="E246" s="2" t="s">
        <v>17</v>
      </c>
      <c r="F246" s="2" t="s">
        <v>24</v>
      </c>
      <c r="G246" s="2" t="s">
        <v>19</v>
      </c>
      <c r="H246" s="2" t="s">
        <v>20</v>
      </c>
      <c r="I246" s="2" t="s">
        <v>21</v>
      </c>
      <c r="J246" s="2" t="s">
        <v>33</v>
      </c>
      <c r="K246" s="2" t="s">
        <v>23</v>
      </c>
      <c r="L246" s="1">
        <v>54.7</v>
      </c>
      <c r="M246" s="3">
        <v>1</v>
      </c>
      <c r="N246" s="3">
        <v>1</v>
      </c>
      <c r="O246" s="1">
        <v>21.701000000000001</v>
      </c>
      <c r="P246">
        <f t="shared" si="3"/>
        <v>1187.0447000000001</v>
      </c>
    </row>
    <row r="247" spans="1:16" x14ac:dyDescent="0.25">
      <c r="A247" s="1">
        <v>511</v>
      </c>
      <c r="B247" s="2" t="s">
        <v>94</v>
      </c>
      <c r="C247" s="1">
        <v>2013</v>
      </c>
      <c r="D247" s="2" t="s">
        <v>16</v>
      </c>
      <c r="E247" s="2" t="s">
        <v>17</v>
      </c>
      <c r="F247" s="2" t="s">
        <v>24</v>
      </c>
      <c r="G247" s="2" t="s">
        <v>19</v>
      </c>
      <c r="H247" s="2" t="s">
        <v>20</v>
      </c>
      <c r="I247" s="2" t="s">
        <v>21</v>
      </c>
      <c r="J247" s="2" t="s">
        <v>22</v>
      </c>
      <c r="K247" s="2" t="s">
        <v>23</v>
      </c>
      <c r="L247" s="1">
        <v>58</v>
      </c>
      <c r="M247" s="3">
        <v>1</v>
      </c>
      <c r="N247" s="3">
        <v>1</v>
      </c>
      <c r="O247" s="1">
        <v>6.5949999999999998</v>
      </c>
      <c r="P247">
        <f t="shared" si="3"/>
        <v>382.51</v>
      </c>
    </row>
    <row r="248" spans="1:16" x14ac:dyDescent="0.25">
      <c r="A248" s="1">
        <v>511</v>
      </c>
      <c r="B248" s="2" t="s">
        <v>94</v>
      </c>
      <c r="C248" s="1">
        <v>2013</v>
      </c>
      <c r="D248" s="2" t="s">
        <v>16</v>
      </c>
      <c r="E248" s="2" t="s">
        <v>17</v>
      </c>
      <c r="F248" s="2" t="s">
        <v>24</v>
      </c>
      <c r="G248" s="2" t="s">
        <v>19</v>
      </c>
      <c r="H248" s="2" t="s">
        <v>20</v>
      </c>
      <c r="I248" s="2" t="s">
        <v>21</v>
      </c>
      <c r="J248" s="2" t="s">
        <v>37</v>
      </c>
      <c r="K248" s="2" t="s">
        <v>23</v>
      </c>
      <c r="L248" s="1">
        <v>62.6</v>
      </c>
      <c r="M248" s="3">
        <v>1</v>
      </c>
      <c r="N248" s="3">
        <v>1</v>
      </c>
      <c r="O248" s="1">
        <v>77.947999999999993</v>
      </c>
      <c r="P248">
        <f t="shared" si="3"/>
        <v>4879.5447999999997</v>
      </c>
    </row>
    <row r="249" spans="1:16" x14ac:dyDescent="0.25">
      <c r="A249" s="1">
        <v>511</v>
      </c>
      <c r="B249" s="2" t="s">
        <v>94</v>
      </c>
      <c r="C249" s="1">
        <v>2013</v>
      </c>
      <c r="D249" s="2" t="s">
        <v>16</v>
      </c>
      <c r="E249" s="2" t="s">
        <v>17</v>
      </c>
      <c r="F249" s="2" t="s">
        <v>24</v>
      </c>
      <c r="G249" s="2" t="s">
        <v>19</v>
      </c>
      <c r="H249" s="2" t="s">
        <v>20</v>
      </c>
      <c r="I249" s="2" t="s">
        <v>21</v>
      </c>
      <c r="J249" s="2" t="s">
        <v>25</v>
      </c>
      <c r="K249" s="2" t="s">
        <v>34</v>
      </c>
      <c r="L249" s="1">
        <v>62.8</v>
      </c>
      <c r="M249" s="3">
        <v>1</v>
      </c>
      <c r="N249" s="3">
        <v>1</v>
      </c>
      <c r="O249" s="1">
        <v>10.702</v>
      </c>
      <c r="P249">
        <f t="shared" si="3"/>
        <v>672.0856</v>
      </c>
    </row>
    <row r="250" spans="1:16" x14ac:dyDescent="0.25">
      <c r="A250" s="1">
        <v>511</v>
      </c>
      <c r="B250" s="2" t="s">
        <v>94</v>
      </c>
      <c r="C250" s="1">
        <v>2013</v>
      </c>
      <c r="D250" s="2" t="s">
        <v>16</v>
      </c>
      <c r="E250" s="2" t="s">
        <v>17</v>
      </c>
      <c r="F250" s="2" t="s">
        <v>24</v>
      </c>
      <c r="G250" s="2" t="s">
        <v>19</v>
      </c>
      <c r="H250" s="2" t="s">
        <v>20</v>
      </c>
      <c r="I250" s="2" t="s">
        <v>21</v>
      </c>
      <c r="J250" s="2" t="s">
        <v>25</v>
      </c>
      <c r="K250" s="2" t="s">
        <v>23</v>
      </c>
      <c r="L250" s="1">
        <v>50</v>
      </c>
      <c r="M250" s="3">
        <v>1</v>
      </c>
      <c r="N250" s="3">
        <v>1</v>
      </c>
      <c r="O250" s="1">
        <v>64.707000000000022</v>
      </c>
      <c r="P250">
        <f t="shared" si="3"/>
        <v>3235.3500000000013</v>
      </c>
    </row>
    <row r="251" spans="1:16" x14ac:dyDescent="0.25">
      <c r="A251" s="1">
        <v>511</v>
      </c>
      <c r="B251" s="2" t="s">
        <v>94</v>
      </c>
      <c r="C251" s="1">
        <v>2013</v>
      </c>
      <c r="D251" s="2" t="s">
        <v>16</v>
      </c>
      <c r="E251" s="2" t="s">
        <v>17</v>
      </c>
      <c r="F251" s="2" t="s">
        <v>24</v>
      </c>
      <c r="G251" s="2" t="s">
        <v>19</v>
      </c>
      <c r="H251" s="2" t="s">
        <v>20</v>
      </c>
      <c r="I251" s="2" t="s">
        <v>21</v>
      </c>
      <c r="J251" s="2" t="s">
        <v>26</v>
      </c>
      <c r="K251" s="2" t="s">
        <v>34</v>
      </c>
      <c r="L251" s="1">
        <v>66.5</v>
      </c>
      <c r="M251" s="3">
        <v>1</v>
      </c>
      <c r="N251" s="3">
        <v>1</v>
      </c>
      <c r="O251" s="1">
        <v>27.827999999999999</v>
      </c>
      <c r="P251">
        <f t="shared" si="3"/>
        <v>1850.5619999999999</v>
      </c>
    </row>
    <row r="252" spans="1:16" x14ac:dyDescent="0.25">
      <c r="A252" s="1">
        <v>511</v>
      </c>
      <c r="B252" s="2" t="s">
        <v>94</v>
      </c>
      <c r="C252" s="1">
        <v>2013</v>
      </c>
      <c r="D252" s="2" t="s">
        <v>16</v>
      </c>
      <c r="E252" s="2" t="s">
        <v>17</v>
      </c>
      <c r="F252" s="2" t="s">
        <v>24</v>
      </c>
      <c r="G252" s="2" t="s">
        <v>19</v>
      </c>
      <c r="H252" s="2" t="s">
        <v>20</v>
      </c>
      <c r="I252" s="2" t="s">
        <v>21</v>
      </c>
      <c r="J252" s="2" t="s">
        <v>26</v>
      </c>
      <c r="K252" s="2" t="s">
        <v>23</v>
      </c>
      <c r="L252" s="1">
        <v>52.7</v>
      </c>
      <c r="M252" s="3">
        <v>1</v>
      </c>
      <c r="N252" s="3">
        <v>1</v>
      </c>
      <c r="O252" s="1">
        <v>7.6</v>
      </c>
      <c r="P252">
        <f t="shared" si="3"/>
        <v>400.52</v>
      </c>
    </row>
    <row r="253" spans="1:16" x14ac:dyDescent="0.25">
      <c r="A253" s="1">
        <v>872</v>
      </c>
      <c r="B253" s="2" t="s">
        <v>111</v>
      </c>
      <c r="C253" s="1">
        <v>2013</v>
      </c>
      <c r="D253" s="2" t="s">
        <v>54</v>
      </c>
      <c r="E253" s="2" t="s">
        <v>17</v>
      </c>
      <c r="F253" s="2" t="s">
        <v>57</v>
      </c>
      <c r="G253" s="2" t="s">
        <v>28</v>
      </c>
      <c r="H253" s="2" t="s">
        <v>20</v>
      </c>
      <c r="I253" s="2" t="s">
        <v>21</v>
      </c>
      <c r="J253" s="2" t="s">
        <v>62</v>
      </c>
      <c r="K253" s="2" t="s">
        <v>34</v>
      </c>
      <c r="L253" s="1">
        <v>243.1</v>
      </c>
      <c r="M253" s="3">
        <v>1</v>
      </c>
      <c r="N253" s="3">
        <v>1</v>
      </c>
      <c r="O253" s="1">
        <v>18.350000000000001</v>
      </c>
      <c r="P253">
        <f t="shared" si="3"/>
        <v>4460.8850000000002</v>
      </c>
    </row>
    <row r="254" spans="1:16" x14ac:dyDescent="0.25">
      <c r="A254" s="1">
        <v>872</v>
      </c>
      <c r="B254" s="2" t="s">
        <v>111</v>
      </c>
      <c r="C254" s="1">
        <v>2013</v>
      </c>
      <c r="D254" s="2" t="s">
        <v>54</v>
      </c>
      <c r="E254" s="2" t="s">
        <v>17</v>
      </c>
      <c r="F254" s="2" t="s">
        <v>57</v>
      </c>
      <c r="G254" s="2" t="s">
        <v>28</v>
      </c>
      <c r="H254" s="2" t="s">
        <v>20</v>
      </c>
      <c r="I254" s="2" t="s">
        <v>21</v>
      </c>
      <c r="J254" s="2" t="s">
        <v>62</v>
      </c>
      <c r="K254" s="2" t="s">
        <v>23</v>
      </c>
      <c r="L254" s="1">
        <v>179.8</v>
      </c>
      <c r="M254" s="3">
        <v>1</v>
      </c>
      <c r="N254" s="3">
        <v>1</v>
      </c>
      <c r="O254" s="1">
        <v>140.29400000000001</v>
      </c>
      <c r="P254">
        <f t="shared" si="3"/>
        <v>25224.861200000003</v>
      </c>
    </row>
    <row r="255" spans="1:16" x14ac:dyDescent="0.25">
      <c r="A255" s="1">
        <v>106</v>
      </c>
      <c r="B255" s="2" t="s">
        <v>49</v>
      </c>
      <c r="C255" s="1">
        <v>2013</v>
      </c>
      <c r="D255" s="2" t="s">
        <v>16</v>
      </c>
      <c r="E255" s="2" t="s">
        <v>17</v>
      </c>
      <c r="F255" s="2" t="s">
        <v>24</v>
      </c>
      <c r="G255" s="2" t="s">
        <v>19</v>
      </c>
      <c r="H255" s="2" t="s">
        <v>20</v>
      </c>
      <c r="I255" s="2" t="s">
        <v>21</v>
      </c>
      <c r="J255" s="2" t="s">
        <v>25</v>
      </c>
      <c r="K255" s="2" t="s">
        <v>23</v>
      </c>
      <c r="L255" s="1">
        <v>50</v>
      </c>
      <c r="M255" s="3">
        <v>1</v>
      </c>
      <c r="N255" s="3">
        <v>1</v>
      </c>
      <c r="O255" s="1">
        <v>10.79</v>
      </c>
      <c r="P255">
        <f t="shared" si="3"/>
        <v>539.5</v>
      </c>
    </row>
    <row r="256" spans="1:16" x14ac:dyDescent="0.25">
      <c r="A256" s="1">
        <v>106</v>
      </c>
      <c r="B256" s="2" t="s">
        <v>49</v>
      </c>
      <c r="C256" s="1">
        <v>2013</v>
      </c>
      <c r="D256" s="2" t="s">
        <v>16</v>
      </c>
      <c r="E256" s="2" t="s">
        <v>17</v>
      </c>
      <c r="F256" s="2" t="s">
        <v>24</v>
      </c>
      <c r="G256" s="2" t="s">
        <v>19</v>
      </c>
      <c r="H256" s="2" t="s">
        <v>20</v>
      </c>
      <c r="I256" s="2" t="s">
        <v>21</v>
      </c>
      <c r="J256" s="2" t="s">
        <v>26</v>
      </c>
      <c r="K256" s="2" t="s">
        <v>23</v>
      </c>
      <c r="L256" s="1">
        <v>52.7</v>
      </c>
      <c r="M256" s="3">
        <v>1</v>
      </c>
      <c r="N256" s="3">
        <v>1</v>
      </c>
      <c r="O256" s="1">
        <v>12.207000000000001</v>
      </c>
      <c r="P256">
        <f t="shared" si="3"/>
        <v>643.30890000000011</v>
      </c>
    </row>
    <row r="257" spans="1:16" x14ac:dyDescent="0.25">
      <c r="A257" s="1">
        <v>591</v>
      </c>
      <c r="B257" s="2" t="s">
        <v>98</v>
      </c>
      <c r="C257" s="1">
        <v>2013</v>
      </c>
      <c r="D257" s="2" t="s">
        <v>16</v>
      </c>
      <c r="E257" s="2" t="s">
        <v>17</v>
      </c>
      <c r="F257" s="2" t="s">
        <v>18</v>
      </c>
      <c r="G257" s="2" t="s">
        <v>28</v>
      </c>
      <c r="H257" s="2" t="s">
        <v>20</v>
      </c>
      <c r="I257" s="2" t="s">
        <v>21</v>
      </c>
      <c r="J257" s="2" t="s">
        <v>33</v>
      </c>
      <c r="K257" s="2" t="s">
        <v>23</v>
      </c>
      <c r="L257" s="1">
        <v>99.1</v>
      </c>
      <c r="M257" s="3">
        <v>1</v>
      </c>
      <c r="N257" s="3">
        <v>1</v>
      </c>
      <c r="O257" s="1">
        <v>0.01</v>
      </c>
      <c r="P257">
        <f t="shared" si="3"/>
        <v>0.99099999999999999</v>
      </c>
    </row>
    <row r="258" spans="1:16" x14ac:dyDescent="0.25">
      <c r="A258" s="1">
        <v>591</v>
      </c>
      <c r="B258" s="2" t="s">
        <v>98</v>
      </c>
      <c r="C258" s="1">
        <v>2013</v>
      </c>
      <c r="D258" s="2" t="s">
        <v>16</v>
      </c>
      <c r="E258" s="2" t="s">
        <v>17</v>
      </c>
      <c r="F258" s="2" t="s">
        <v>24</v>
      </c>
      <c r="G258" s="2" t="s">
        <v>19</v>
      </c>
      <c r="H258" s="2" t="s">
        <v>20</v>
      </c>
      <c r="I258" s="2" t="s">
        <v>21</v>
      </c>
      <c r="J258" s="2" t="s">
        <v>25</v>
      </c>
      <c r="K258" s="2" t="s">
        <v>23</v>
      </c>
      <c r="L258" s="1">
        <v>50</v>
      </c>
      <c r="M258" s="3">
        <v>1</v>
      </c>
      <c r="N258" s="3">
        <v>1</v>
      </c>
      <c r="O258" s="1">
        <v>30.900000000000002</v>
      </c>
      <c r="P258">
        <f t="shared" ref="P258:P321" si="4">O258*L258</f>
        <v>1545</v>
      </c>
    </row>
    <row r="259" spans="1:16" x14ac:dyDescent="0.25">
      <c r="A259" s="1">
        <v>591</v>
      </c>
      <c r="B259" s="2" t="s">
        <v>98</v>
      </c>
      <c r="C259" s="1">
        <v>2013</v>
      </c>
      <c r="D259" s="2" t="s">
        <v>16</v>
      </c>
      <c r="E259" s="2" t="s">
        <v>17</v>
      </c>
      <c r="F259" s="2" t="s">
        <v>24</v>
      </c>
      <c r="G259" s="2" t="s">
        <v>19</v>
      </c>
      <c r="H259" s="2" t="s">
        <v>20</v>
      </c>
      <c r="I259" s="2" t="s">
        <v>21</v>
      </c>
      <c r="J259" s="2" t="s">
        <v>26</v>
      </c>
      <c r="K259" s="2" t="s">
        <v>34</v>
      </c>
      <c r="L259" s="1">
        <v>66.5</v>
      </c>
      <c r="M259" s="3">
        <v>1</v>
      </c>
      <c r="N259" s="3">
        <v>1</v>
      </c>
      <c r="O259" s="1">
        <v>17.600000000000001</v>
      </c>
      <c r="P259">
        <f t="shared" si="4"/>
        <v>1170.4000000000001</v>
      </c>
    </row>
    <row r="260" spans="1:16" x14ac:dyDescent="0.25">
      <c r="A260" s="1">
        <v>743</v>
      </c>
      <c r="B260" s="2" t="s">
        <v>108</v>
      </c>
      <c r="C260" s="1">
        <v>2013</v>
      </c>
      <c r="D260" s="2" t="s">
        <v>16</v>
      </c>
      <c r="E260" s="2" t="s">
        <v>17</v>
      </c>
      <c r="F260" s="2" t="s">
        <v>18</v>
      </c>
      <c r="G260" s="2" t="s">
        <v>19</v>
      </c>
      <c r="H260" s="2" t="s">
        <v>20</v>
      </c>
      <c r="I260" s="2" t="s">
        <v>21</v>
      </c>
      <c r="J260" s="2" t="s">
        <v>33</v>
      </c>
      <c r="K260" s="2" t="s">
        <v>23</v>
      </c>
      <c r="L260" s="1">
        <v>68.5</v>
      </c>
      <c r="M260" s="3">
        <v>1</v>
      </c>
      <c r="N260" s="3">
        <v>1</v>
      </c>
      <c r="O260" s="1">
        <v>28.5</v>
      </c>
      <c r="P260">
        <f t="shared" si="4"/>
        <v>1952.25</v>
      </c>
    </row>
    <row r="261" spans="1:16" x14ac:dyDescent="0.25">
      <c r="A261" s="1">
        <v>637</v>
      </c>
      <c r="B261" s="2" t="s">
        <v>103</v>
      </c>
      <c r="C261" s="1">
        <v>2013</v>
      </c>
      <c r="D261" s="2" t="s">
        <v>16</v>
      </c>
      <c r="E261" s="2" t="s">
        <v>17</v>
      </c>
      <c r="F261" s="2" t="s">
        <v>18</v>
      </c>
      <c r="G261" s="2" t="s">
        <v>19</v>
      </c>
      <c r="H261" s="2" t="s">
        <v>20</v>
      </c>
      <c r="I261" s="2" t="s">
        <v>21</v>
      </c>
      <c r="J261" s="2" t="s">
        <v>37</v>
      </c>
      <c r="K261" s="2" t="s">
        <v>23</v>
      </c>
      <c r="L261" s="1">
        <v>75.7</v>
      </c>
      <c r="M261" s="3">
        <v>1</v>
      </c>
      <c r="N261" s="3">
        <v>1</v>
      </c>
      <c r="O261" s="1">
        <v>28.35</v>
      </c>
      <c r="P261">
        <f t="shared" si="4"/>
        <v>2146.0950000000003</v>
      </c>
    </row>
    <row r="262" spans="1:16" x14ac:dyDescent="0.25">
      <c r="A262" s="1">
        <v>637</v>
      </c>
      <c r="B262" s="2" t="s">
        <v>103</v>
      </c>
      <c r="C262" s="1">
        <v>2013</v>
      </c>
      <c r="D262" s="2" t="s">
        <v>16</v>
      </c>
      <c r="E262" s="2" t="s">
        <v>17</v>
      </c>
      <c r="F262" s="2" t="s">
        <v>24</v>
      </c>
      <c r="G262" s="2" t="s">
        <v>19</v>
      </c>
      <c r="H262" s="2" t="s">
        <v>20</v>
      </c>
      <c r="I262" s="2" t="s">
        <v>21</v>
      </c>
      <c r="J262" s="2" t="s">
        <v>25</v>
      </c>
      <c r="K262" s="2" t="s">
        <v>23</v>
      </c>
      <c r="L262" s="1">
        <v>50</v>
      </c>
      <c r="M262" s="3">
        <v>1</v>
      </c>
      <c r="N262" s="3">
        <v>1</v>
      </c>
      <c r="O262" s="1">
        <v>2.6890000000000001</v>
      </c>
      <c r="P262">
        <f t="shared" si="4"/>
        <v>134.44999999999999</v>
      </c>
    </row>
    <row r="263" spans="1:16" x14ac:dyDescent="0.25">
      <c r="A263" s="1">
        <v>637</v>
      </c>
      <c r="B263" s="2" t="s">
        <v>103</v>
      </c>
      <c r="C263" s="1">
        <v>2013</v>
      </c>
      <c r="D263" s="2" t="s">
        <v>16</v>
      </c>
      <c r="E263" s="2" t="s">
        <v>17</v>
      </c>
      <c r="F263" s="2" t="s">
        <v>24</v>
      </c>
      <c r="G263" s="2" t="s">
        <v>19</v>
      </c>
      <c r="H263" s="2" t="s">
        <v>20</v>
      </c>
      <c r="I263" s="2" t="s">
        <v>21</v>
      </c>
      <c r="J263" s="2" t="s">
        <v>26</v>
      </c>
      <c r="K263" s="2" t="s">
        <v>23</v>
      </c>
      <c r="L263" s="1">
        <v>52.7</v>
      </c>
      <c r="M263" s="3">
        <v>1</v>
      </c>
      <c r="N263" s="3">
        <v>1</v>
      </c>
      <c r="O263" s="1">
        <v>3.657</v>
      </c>
      <c r="P263">
        <f t="shared" si="4"/>
        <v>192.72390000000001</v>
      </c>
    </row>
    <row r="264" spans="1:16" x14ac:dyDescent="0.25">
      <c r="A264" s="1">
        <v>138</v>
      </c>
      <c r="B264" s="2" t="s">
        <v>52</v>
      </c>
      <c r="C264" s="1">
        <v>2013</v>
      </c>
      <c r="D264" s="2" t="s">
        <v>16</v>
      </c>
      <c r="E264" s="2" t="s">
        <v>17</v>
      </c>
      <c r="F264" s="2" t="s">
        <v>24</v>
      </c>
      <c r="G264" s="2" t="s">
        <v>19</v>
      </c>
      <c r="H264" s="2" t="s">
        <v>20</v>
      </c>
      <c r="I264" s="2" t="s">
        <v>21</v>
      </c>
      <c r="J264" s="2" t="s">
        <v>25</v>
      </c>
      <c r="K264" s="2" t="s">
        <v>23</v>
      </c>
      <c r="L264" s="1">
        <v>50</v>
      </c>
      <c r="M264" s="3">
        <v>1</v>
      </c>
      <c r="N264" s="3">
        <v>1</v>
      </c>
      <c r="O264" s="1">
        <v>64.789999999999992</v>
      </c>
      <c r="P264">
        <f t="shared" si="4"/>
        <v>3239.4999999999995</v>
      </c>
    </row>
    <row r="265" spans="1:16" x14ac:dyDescent="0.25">
      <c r="A265" s="1">
        <v>138</v>
      </c>
      <c r="B265" s="2" t="s">
        <v>52</v>
      </c>
      <c r="C265" s="1">
        <v>2013</v>
      </c>
      <c r="D265" s="2" t="s">
        <v>16</v>
      </c>
      <c r="E265" s="2" t="s">
        <v>17</v>
      </c>
      <c r="F265" s="2" t="s">
        <v>24</v>
      </c>
      <c r="G265" s="2" t="s">
        <v>19</v>
      </c>
      <c r="H265" s="2" t="s">
        <v>20</v>
      </c>
      <c r="I265" s="2" t="s">
        <v>21</v>
      </c>
      <c r="J265" s="2" t="s">
        <v>26</v>
      </c>
      <c r="K265" s="2" t="s">
        <v>23</v>
      </c>
      <c r="L265" s="1">
        <v>52.7</v>
      </c>
      <c r="M265" s="3">
        <v>1</v>
      </c>
      <c r="N265" s="3">
        <v>1</v>
      </c>
      <c r="O265" s="1">
        <v>85.42</v>
      </c>
      <c r="P265">
        <f t="shared" si="4"/>
        <v>4501.634</v>
      </c>
    </row>
    <row r="266" spans="1:16" x14ac:dyDescent="0.25">
      <c r="A266" s="1">
        <v>726</v>
      </c>
      <c r="B266" s="2" t="s">
        <v>107</v>
      </c>
      <c r="C266" s="1">
        <v>2013</v>
      </c>
      <c r="D266" s="2" t="s">
        <v>16</v>
      </c>
      <c r="E266" s="2" t="s">
        <v>17</v>
      </c>
      <c r="F266" s="2" t="s">
        <v>18</v>
      </c>
      <c r="G266" s="2" t="s">
        <v>28</v>
      </c>
      <c r="H266" s="2" t="s">
        <v>20</v>
      </c>
      <c r="I266" s="2" t="s">
        <v>21</v>
      </c>
      <c r="J266" s="2" t="s">
        <v>22</v>
      </c>
      <c r="K266" s="2" t="s">
        <v>23</v>
      </c>
      <c r="L266" s="1">
        <v>101.7</v>
      </c>
      <c r="M266" s="3">
        <v>1</v>
      </c>
      <c r="N266" s="3">
        <v>1</v>
      </c>
      <c r="O266" s="1">
        <v>20</v>
      </c>
      <c r="P266">
        <f t="shared" si="4"/>
        <v>2034</v>
      </c>
    </row>
    <row r="267" spans="1:16" x14ac:dyDescent="0.25">
      <c r="A267" s="1">
        <v>726</v>
      </c>
      <c r="B267" s="2" t="s">
        <v>107</v>
      </c>
      <c r="C267" s="1">
        <v>2013</v>
      </c>
      <c r="D267" s="2" t="s">
        <v>16</v>
      </c>
      <c r="E267" s="2" t="s">
        <v>17</v>
      </c>
      <c r="F267" s="2" t="s">
        <v>18</v>
      </c>
      <c r="G267" s="2" t="s">
        <v>28</v>
      </c>
      <c r="H267" s="2" t="s">
        <v>20</v>
      </c>
      <c r="I267" s="2" t="s">
        <v>21</v>
      </c>
      <c r="J267" s="2" t="s">
        <v>37</v>
      </c>
      <c r="K267" s="2" t="s">
        <v>23</v>
      </c>
      <c r="L267" s="1">
        <v>105</v>
      </c>
      <c r="M267" s="3">
        <v>1</v>
      </c>
      <c r="N267" s="3">
        <v>1</v>
      </c>
      <c r="O267" s="1">
        <v>9.6</v>
      </c>
      <c r="P267">
        <f t="shared" si="4"/>
        <v>1008</v>
      </c>
    </row>
    <row r="268" spans="1:16" x14ac:dyDescent="0.25">
      <c r="A268" s="1">
        <v>726</v>
      </c>
      <c r="B268" s="2" t="s">
        <v>107</v>
      </c>
      <c r="C268" s="1">
        <v>2013</v>
      </c>
      <c r="D268" s="2" t="s">
        <v>16</v>
      </c>
      <c r="E268" s="2" t="s">
        <v>17</v>
      </c>
      <c r="F268" s="2" t="s">
        <v>18</v>
      </c>
      <c r="G268" s="2" t="s">
        <v>19</v>
      </c>
      <c r="H268" s="2" t="s">
        <v>20</v>
      </c>
      <c r="I268" s="2" t="s">
        <v>21</v>
      </c>
      <c r="J268" s="2" t="s">
        <v>33</v>
      </c>
      <c r="K268" s="2" t="s">
        <v>23</v>
      </c>
      <c r="L268" s="1">
        <v>68.5</v>
      </c>
      <c r="M268" s="3">
        <v>1</v>
      </c>
      <c r="N268" s="3">
        <v>1</v>
      </c>
      <c r="O268" s="1">
        <v>107.78</v>
      </c>
      <c r="P268">
        <f t="shared" si="4"/>
        <v>7382.93</v>
      </c>
    </row>
    <row r="269" spans="1:16" x14ac:dyDescent="0.25">
      <c r="A269" s="1">
        <v>726</v>
      </c>
      <c r="B269" s="2" t="s">
        <v>107</v>
      </c>
      <c r="C269" s="1">
        <v>2013</v>
      </c>
      <c r="D269" s="2" t="s">
        <v>16</v>
      </c>
      <c r="E269" s="2" t="s">
        <v>17</v>
      </c>
      <c r="F269" s="2" t="s">
        <v>18</v>
      </c>
      <c r="G269" s="2" t="s">
        <v>19</v>
      </c>
      <c r="H269" s="2" t="s">
        <v>20</v>
      </c>
      <c r="I269" s="2" t="s">
        <v>21</v>
      </c>
      <c r="J269" s="2" t="s">
        <v>22</v>
      </c>
      <c r="K269" s="2" t="s">
        <v>23</v>
      </c>
      <c r="L269" s="1">
        <v>71.099999999999994</v>
      </c>
      <c r="M269" s="3">
        <v>1</v>
      </c>
      <c r="N269" s="3">
        <v>1</v>
      </c>
      <c r="O269" s="1">
        <v>141.31</v>
      </c>
      <c r="P269">
        <f t="shared" si="4"/>
        <v>10047.141</v>
      </c>
    </row>
    <row r="270" spans="1:16" x14ac:dyDescent="0.25">
      <c r="A270" s="1">
        <v>726</v>
      </c>
      <c r="B270" s="2" t="s">
        <v>107</v>
      </c>
      <c r="C270" s="1">
        <v>2013</v>
      </c>
      <c r="D270" s="2" t="s">
        <v>16</v>
      </c>
      <c r="E270" s="2" t="s">
        <v>17</v>
      </c>
      <c r="F270" s="2" t="s">
        <v>18</v>
      </c>
      <c r="G270" s="2" t="s">
        <v>19</v>
      </c>
      <c r="H270" s="2" t="s">
        <v>20</v>
      </c>
      <c r="I270" s="2" t="s">
        <v>21</v>
      </c>
      <c r="J270" s="2" t="s">
        <v>31</v>
      </c>
      <c r="K270" s="2" t="s">
        <v>23</v>
      </c>
      <c r="L270" s="1">
        <v>73.8</v>
      </c>
      <c r="M270" s="3">
        <v>1</v>
      </c>
      <c r="N270" s="3">
        <v>1</v>
      </c>
      <c r="O270" s="1">
        <v>9</v>
      </c>
      <c r="P270">
        <f t="shared" si="4"/>
        <v>664.19999999999993</v>
      </c>
    </row>
    <row r="271" spans="1:16" x14ac:dyDescent="0.25">
      <c r="A271" s="1">
        <v>726</v>
      </c>
      <c r="B271" s="2" t="s">
        <v>107</v>
      </c>
      <c r="C271" s="1">
        <v>2013</v>
      </c>
      <c r="D271" s="2" t="s">
        <v>16</v>
      </c>
      <c r="E271" s="2" t="s">
        <v>17</v>
      </c>
      <c r="F271" s="2" t="s">
        <v>18</v>
      </c>
      <c r="G271" s="2" t="s">
        <v>19</v>
      </c>
      <c r="H271" s="2" t="s">
        <v>20</v>
      </c>
      <c r="I271" s="2" t="s">
        <v>21</v>
      </c>
      <c r="J271" s="2" t="s">
        <v>37</v>
      </c>
      <c r="K271" s="2" t="s">
        <v>23</v>
      </c>
      <c r="L271" s="1">
        <v>75.7</v>
      </c>
      <c r="M271" s="3">
        <v>1</v>
      </c>
      <c r="N271" s="3">
        <v>1</v>
      </c>
      <c r="O271" s="1">
        <v>140.57000000000002</v>
      </c>
      <c r="P271">
        <f t="shared" si="4"/>
        <v>10641.149000000001</v>
      </c>
    </row>
    <row r="272" spans="1:16" x14ac:dyDescent="0.25">
      <c r="A272" s="1">
        <v>726</v>
      </c>
      <c r="B272" s="2" t="s">
        <v>107</v>
      </c>
      <c r="C272" s="1">
        <v>2013</v>
      </c>
      <c r="D272" s="2" t="s">
        <v>16</v>
      </c>
      <c r="E272" s="2" t="s">
        <v>17</v>
      </c>
      <c r="F272" s="2" t="s">
        <v>18</v>
      </c>
      <c r="G272" s="2" t="s">
        <v>19</v>
      </c>
      <c r="H272" s="2" t="s">
        <v>20</v>
      </c>
      <c r="I272" s="2" t="s">
        <v>21</v>
      </c>
      <c r="J272" s="2" t="s">
        <v>29</v>
      </c>
      <c r="K272" s="2" t="s">
        <v>23</v>
      </c>
      <c r="L272" s="1">
        <v>77.7</v>
      </c>
      <c r="M272" s="3">
        <v>1</v>
      </c>
      <c r="N272" s="3">
        <v>1</v>
      </c>
      <c r="O272" s="1">
        <v>0.4</v>
      </c>
      <c r="P272">
        <f t="shared" si="4"/>
        <v>31.080000000000002</v>
      </c>
    </row>
    <row r="273" spans="1:16" x14ac:dyDescent="0.25">
      <c r="A273" s="1">
        <v>726</v>
      </c>
      <c r="B273" s="2" t="s">
        <v>107</v>
      </c>
      <c r="C273" s="1">
        <v>2013</v>
      </c>
      <c r="D273" s="2" t="s">
        <v>16</v>
      </c>
      <c r="E273" s="2" t="s">
        <v>17</v>
      </c>
      <c r="F273" s="2" t="s">
        <v>24</v>
      </c>
      <c r="G273" s="2" t="s">
        <v>19</v>
      </c>
      <c r="H273" s="2" t="s">
        <v>20</v>
      </c>
      <c r="I273" s="2" t="s">
        <v>21</v>
      </c>
      <c r="J273" s="2" t="s">
        <v>33</v>
      </c>
      <c r="K273" s="2" t="s">
        <v>23</v>
      </c>
      <c r="L273" s="1">
        <v>54.7</v>
      </c>
      <c r="M273" s="3">
        <v>1</v>
      </c>
      <c r="N273" s="3">
        <v>1</v>
      </c>
      <c r="O273" s="1">
        <v>4.0999999999999996</v>
      </c>
      <c r="P273">
        <f t="shared" si="4"/>
        <v>224.26999999999998</v>
      </c>
    </row>
    <row r="274" spans="1:16" x14ac:dyDescent="0.25">
      <c r="A274" s="1">
        <v>726</v>
      </c>
      <c r="B274" s="2" t="s">
        <v>107</v>
      </c>
      <c r="C274" s="1">
        <v>2013</v>
      </c>
      <c r="D274" s="2" t="s">
        <v>16</v>
      </c>
      <c r="E274" s="2" t="s">
        <v>17</v>
      </c>
      <c r="F274" s="2" t="s">
        <v>24</v>
      </c>
      <c r="G274" s="2" t="s">
        <v>19</v>
      </c>
      <c r="H274" s="2" t="s">
        <v>20</v>
      </c>
      <c r="I274" s="2" t="s">
        <v>21</v>
      </c>
      <c r="J274" s="2" t="s">
        <v>25</v>
      </c>
      <c r="K274" s="2" t="s">
        <v>23</v>
      </c>
      <c r="L274" s="1">
        <v>50</v>
      </c>
      <c r="M274" s="3">
        <v>1</v>
      </c>
      <c r="N274" s="3">
        <v>1</v>
      </c>
      <c r="O274" s="1">
        <v>57.05</v>
      </c>
      <c r="P274">
        <f t="shared" si="4"/>
        <v>2852.5</v>
      </c>
    </row>
    <row r="275" spans="1:16" x14ac:dyDescent="0.25">
      <c r="A275" s="1">
        <v>311</v>
      </c>
      <c r="B275" s="2" t="s">
        <v>84</v>
      </c>
      <c r="C275" s="1">
        <v>2013</v>
      </c>
      <c r="D275" s="2" t="s">
        <v>16</v>
      </c>
      <c r="E275" s="2" t="s">
        <v>17</v>
      </c>
      <c r="F275" s="2" t="s">
        <v>18</v>
      </c>
      <c r="G275" s="2" t="s">
        <v>19</v>
      </c>
      <c r="H275" s="2" t="s">
        <v>20</v>
      </c>
      <c r="I275" s="2" t="s">
        <v>21</v>
      </c>
      <c r="J275" s="2" t="s">
        <v>37</v>
      </c>
      <c r="K275" s="2" t="s">
        <v>23</v>
      </c>
      <c r="L275" s="1">
        <v>75.7</v>
      </c>
      <c r="M275" s="3">
        <v>1</v>
      </c>
      <c r="N275" s="3">
        <v>1</v>
      </c>
      <c r="O275" s="1">
        <v>151.29999999999998</v>
      </c>
      <c r="P275">
        <f t="shared" si="4"/>
        <v>11453.41</v>
      </c>
    </row>
    <row r="276" spans="1:16" x14ac:dyDescent="0.25">
      <c r="A276" s="1">
        <v>311</v>
      </c>
      <c r="B276" s="2" t="s">
        <v>84</v>
      </c>
      <c r="C276" s="1">
        <v>2013</v>
      </c>
      <c r="D276" s="2" t="s">
        <v>16</v>
      </c>
      <c r="E276" s="2" t="s">
        <v>17</v>
      </c>
      <c r="F276" s="2" t="s">
        <v>18</v>
      </c>
      <c r="G276" s="2" t="s">
        <v>19</v>
      </c>
      <c r="H276" s="2" t="s">
        <v>20</v>
      </c>
      <c r="I276" s="2" t="s">
        <v>21</v>
      </c>
      <c r="J276" s="2" t="s">
        <v>29</v>
      </c>
      <c r="K276" s="2" t="s">
        <v>23</v>
      </c>
      <c r="L276" s="1">
        <v>77.7</v>
      </c>
      <c r="M276" s="3">
        <v>1</v>
      </c>
      <c r="N276" s="3">
        <v>1</v>
      </c>
      <c r="O276" s="1">
        <v>3.2</v>
      </c>
      <c r="P276">
        <f t="shared" si="4"/>
        <v>248.64000000000001</v>
      </c>
    </row>
    <row r="277" spans="1:16" x14ac:dyDescent="0.25">
      <c r="A277" s="1">
        <v>311</v>
      </c>
      <c r="B277" s="2" t="s">
        <v>84</v>
      </c>
      <c r="C277" s="1">
        <v>2013</v>
      </c>
      <c r="D277" s="2" t="s">
        <v>16</v>
      </c>
      <c r="E277" s="2" t="s">
        <v>17</v>
      </c>
      <c r="F277" s="2" t="s">
        <v>24</v>
      </c>
      <c r="G277" s="2" t="s">
        <v>19</v>
      </c>
      <c r="H277" s="2" t="s">
        <v>20</v>
      </c>
      <c r="I277" s="2" t="s">
        <v>21</v>
      </c>
      <c r="J277" s="2" t="s">
        <v>22</v>
      </c>
      <c r="K277" s="2" t="s">
        <v>23</v>
      </c>
      <c r="L277" s="1">
        <v>58</v>
      </c>
      <c r="M277" s="3">
        <v>1</v>
      </c>
      <c r="N277" s="3">
        <v>1</v>
      </c>
      <c r="O277" s="1">
        <v>11.4</v>
      </c>
      <c r="P277">
        <f t="shared" si="4"/>
        <v>661.2</v>
      </c>
    </row>
    <row r="278" spans="1:16" x14ac:dyDescent="0.25">
      <c r="A278" s="1">
        <v>311</v>
      </c>
      <c r="B278" s="2" t="s">
        <v>84</v>
      </c>
      <c r="C278" s="1">
        <v>2013</v>
      </c>
      <c r="D278" s="2" t="s">
        <v>16</v>
      </c>
      <c r="E278" s="2" t="s">
        <v>17</v>
      </c>
      <c r="F278" s="2" t="s">
        <v>24</v>
      </c>
      <c r="G278" s="2" t="s">
        <v>19</v>
      </c>
      <c r="H278" s="2" t="s">
        <v>20</v>
      </c>
      <c r="I278" s="2" t="s">
        <v>21</v>
      </c>
      <c r="J278" s="2" t="s">
        <v>37</v>
      </c>
      <c r="K278" s="2" t="s">
        <v>23</v>
      </c>
      <c r="L278" s="1">
        <v>62.6</v>
      </c>
      <c r="M278" s="3">
        <v>1</v>
      </c>
      <c r="N278" s="3">
        <v>1</v>
      </c>
      <c r="O278" s="1">
        <v>4.3000000000000007</v>
      </c>
      <c r="P278">
        <f t="shared" si="4"/>
        <v>269.18000000000006</v>
      </c>
    </row>
    <row r="279" spans="1:16" x14ac:dyDescent="0.25">
      <c r="A279" s="1">
        <v>311</v>
      </c>
      <c r="B279" s="2" t="s">
        <v>84</v>
      </c>
      <c r="C279" s="1">
        <v>2013</v>
      </c>
      <c r="D279" s="2" t="s">
        <v>16</v>
      </c>
      <c r="E279" s="2" t="s">
        <v>17</v>
      </c>
      <c r="F279" s="2" t="s">
        <v>24</v>
      </c>
      <c r="G279" s="2" t="s">
        <v>19</v>
      </c>
      <c r="H279" s="2" t="s">
        <v>20</v>
      </c>
      <c r="I279" s="2" t="s">
        <v>21</v>
      </c>
      <c r="J279" s="2" t="s">
        <v>25</v>
      </c>
      <c r="K279" s="2" t="s">
        <v>23</v>
      </c>
      <c r="L279" s="1">
        <v>50</v>
      </c>
      <c r="M279" s="3">
        <v>1</v>
      </c>
      <c r="N279" s="3">
        <v>1</v>
      </c>
      <c r="O279" s="1">
        <v>117.08</v>
      </c>
      <c r="P279">
        <f t="shared" si="4"/>
        <v>5854</v>
      </c>
    </row>
    <row r="280" spans="1:16" x14ac:dyDescent="0.25">
      <c r="A280" s="1">
        <v>311</v>
      </c>
      <c r="B280" s="2" t="s">
        <v>84</v>
      </c>
      <c r="C280" s="1">
        <v>2013</v>
      </c>
      <c r="D280" s="2" t="s">
        <v>16</v>
      </c>
      <c r="E280" s="2" t="s">
        <v>17</v>
      </c>
      <c r="F280" s="2" t="s">
        <v>24</v>
      </c>
      <c r="G280" s="2" t="s">
        <v>19</v>
      </c>
      <c r="H280" s="2" t="s">
        <v>20</v>
      </c>
      <c r="I280" s="2" t="s">
        <v>21</v>
      </c>
      <c r="J280" s="2" t="s">
        <v>26</v>
      </c>
      <c r="K280" s="2" t="s">
        <v>23</v>
      </c>
      <c r="L280" s="1">
        <v>52.7</v>
      </c>
      <c r="M280" s="3">
        <v>1</v>
      </c>
      <c r="N280" s="3">
        <v>1</v>
      </c>
      <c r="O280" s="1">
        <v>25.14</v>
      </c>
      <c r="P280">
        <f t="shared" si="4"/>
        <v>1324.8780000000002</v>
      </c>
    </row>
    <row r="281" spans="1:16" x14ac:dyDescent="0.25">
      <c r="A281" s="1">
        <v>132</v>
      </c>
      <c r="B281" s="2" t="s">
        <v>50</v>
      </c>
      <c r="C281" s="1">
        <v>2013</v>
      </c>
      <c r="D281" s="2" t="s">
        <v>16</v>
      </c>
      <c r="E281" s="2" t="s">
        <v>17</v>
      </c>
      <c r="F281" s="2" t="s">
        <v>24</v>
      </c>
      <c r="G281" s="2" t="s">
        <v>28</v>
      </c>
      <c r="H281" s="2" t="s">
        <v>20</v>
      </c>
      <c r="I281" s="2" t="s">
        <v>21</v>
      </c>
      <c r="J281" s="2" t="s">
        <v>31</v>
      </c>
      <c r="K281" s="2" t="s">
        <v>23</v>
      </c>
      <c r="L281" s="1">
        <v>80.3</v>
      </c>
      <c r="M281" s="3">
        <v>1</v>
      </c>
      <c r="N281" s="3">
        <v>1</v>
      </c>
      <c r="O281" s="1">
        <v>7</v>
      </c>
      <c r="P281">
        <f t="shared" si="4"/>
        <v>562.1</v>
      </c>
    </row>
    <row r="282" spans="1:16" x14ac:dyDescent="0.25">
      <c r="A282" s="1">
        <v>132</v>
      </c>
      <c r="B282" s="2" t="s">
        <v>50</v>
      </c>
      <c r="C282" s="1">
        <v>2013</v>
      </c>
      <c r="D282" s="2" t="s">
        <v>16</v>
      </c>
      <c r="E282" s="2" t="s">
        <v>17</v>
      </c>
      <c r="F282" s="2" t="s">
        <v>24</v>
      </c>
      <c r="G282" s="2" t="s">
        <v>19</v>
      </c>
      <c r="H282" s="2" t="s">
        <v>20</v>
      </c>
      <c r="I282" s="2" t="s">
        <v>21</v>
      </c>
      <c r="J282" s="2" t="s">
        <v>22</v>
      </c>
      <c r="K282" s="2" t="s">
        <v>23</v>
      </c>
      <c r="L282" s="1">
        <v>58</v>
      </c>
      <c r="M282" s="3">
        <v>1</v>
      </c>
      <c r="N282" s="3">
        <v>1</v>
      </c>
      <c r="O282" s="1">
        <v>3.7</v>
      </c>
      <c r="P282">
        <f t="shared" si="4"/>
        <v>214.60000000000002</v>
      </c>
    </row>
    <row r="283" spans="1:16" x14ac:dyDescent="0.25">
      <c r="A283" s="1">
        <v>132</v>
      </c>
      <c r="B283" s="2" t="s">
        <v>50</v>
      </c>
      <c r="C283" s="1">
        <v>2013</v>
      </c>
      <c r="D283" s="2" t="s">
        <v>16</v>
      </c>
      <c r="E283" s="2" t="s">
        <v>17</v>
      </c>
      <c r="F283" s="2" t="s">
        <v>24</v>
      </c>
      <c r="G283" s="2" t="s">
        <v>19</v>
      </c>
      <c r="H283" s="2" t="s">
        <v>20</v>
      </c>
      <c r="I283" s="2" t="s">
        <v>21</v>
      </c>
      <c r="J283" s="2" t="s">
        <v>25</v>
      </c>
      <c r="K283" s="2" t="s">
        <v>23</v>
      </c>
      <c r="L283" s="1">
        <v>50</v>
      </c>
      <c r="M283" s="3">
        <v>1</v>
      </c>
      <c r="N283" s="3">
        <v>1</v>
      </c>
      <c r="O283" s="1">
        <v>76.2</v>
      </c>
      <c r="P283">
        <f t="shared" si="4"/>
        <v>3810</v>
      </c>
    </row>
    <row r="284" spans="1:16" x14ac:dyDescent="0.25">
      <c r="A284" s="1">
        <v>132</v>
      </c>
      <c r="B284" s="2" t="s">
        <v>50</v>
      </c>
      <c r="C284" s="1">
        <v>2013</v>
      </c>
      <c r="D284" s="2" t="s">
        <v>16</v>
      </c>
      <c r="E284" s="2" t="s">
        <v>17</v>
      </c>
      <c r="F284" s="2" t="s">
        <v>24</v>
      </c>
      <c r="G284" s="2" t="s">
        <v>19</v>
      </c>
      <c r="H284" s="2" t="s">
        <v>20</v>
      </c>
      <c r="I284" s="2" t="s">
        <v>21</v>
      </c>
      <c r="J284" s="2" t="s">
        <v>26</v>
      </c>
      <c r="K284" s="2" t="s">
        <v>23</v>
      </c>
      <c r="L284" s="1">
        <v>52.7</v>
      </c>
      <c r="M284" s="3">
        <v>1</v>
      </c>
      <c r="N284" s="3">
        <v>1</v>
      </c>
      <c r="O284" s="1">
        <v>146.69999999999999</v>
      </c>
      <c r="P284">
        <f t="shared" si="4"/>
        <v>7731.09</v>
      </c>
    </row>
    <row r="285" spans="1:16" x14ac:dyDescent="0.25">
      <c r="A285" s="1">
        <v>699</v>
      </c>
      <c r="B285" s="2" t="s">
        <v>106</v>
      </c>
      <c r="C285" s="1">
        <v>2013</v>
      </c>
      <c r="D285" s="2" t="s">
        <v>16</v>
      </c>
      <c r="E285" s="2" t="s">
        <v>17</v>
      </c>
      <c r="F285" s="2" t="s">
        <v>18</v>
      </c>
      <c r="G285" s="2" t="s">
        <v>19</v>
      </c>
      <c r="H285" s="2" t="s">
        <v>20</v>
      </c>
      <c r="I285" s="2" t="s">
        <v>21</v>
      </c>
      <c r="J285" s="2" t="s">
        <v>31</v>
      </c>
      <c r="K285" s="2" t="s">
        <v>23</v>
      </c>
      <c r="L285" s="1">
        <v>73.8</v>
      </c>
      <c r="M285" s="3">
        <v>1</v>
      </c>
      <c r="N285" s="3">
        <v>1</v>
      </c>
      <c r="O285" s="1">
        <v>39.65</v>
      </c>
      <c r="P285">
        <f t="shared" si="4"/>
        <v>2926.1699999999996</v>
      </c>
    </row>
    <row r="286" spans="1:16" x14ac:dyDescent="0.25">
      <c r="A286" s="1">
        <v>699</v>
      </c>
      <c r="B286" s="2" t="s">
        <v>106</v>
      </c>
      <c r="C286" s="1">
        <v>2013</v>
      </c>
      <c r="D286" s="2" t="s">
        <v>16</v>
      </c>
      <c r="E286" s="2" t="s">
        <v>17</v>
      </c>
      <c r="F286" s="2" t="s">
        <v>18</v>
      </c>
      <c r="G286" s="2" t="s">
        <v>19</v>
      </c>
      <c r="H286" s="2" t="s">
        <v>20</v>
      </c>
      <c r="I286" s="2" t="s">
        <v>21</v>
      </c>
      <c r="J286" s="2" t="s">
        <v>37</v>
      </c>
      <c r="K286" s="2" t="s">
        <v>23</v>
      </c>
      <c r="L286" s="1">
        <v>75.7</v>
      </c>
      <c r="M286" s="3">
        <v>1</v>
      </c>
      <c r="N286" s="3">
        <v>1</v>
      </c>
      <c r="O286" s="1">
        <v>92.789999999999992</v>
      </c>
      <c r="P286">
        <f t="shared" si="4"/>
        <v>7024.2029999999995</v>
      </c>
    </row>
    <row r="287" spans="1:16" x14ac:dyDescent="0.25">
      <c r="A287" s="1">
        <v>699</v>
      </c>
      <c r="B287" s="2" t="s">
        <v>106</v>
      </c>
      <c r="C287" s="1">
        <v>2013</v>
      </c>
      <c r="D287" s="2" t="s">
        <v>16</v>
      </c>
      <c r="E287" s="2" t="s">
        <v>17</v>
      </c>
      <c r="F287" s="2" t="s">
        <v>18</v>
      </c>
      <c r="G287" s="2" t="s">
        <v>19</v>
      </c>
      <c r="H287" s="2" t="s">
        <v>20</v>
      </c>
      <c r="I287" s="2" t="s">
        <v>21</v>
      </c>
      <c r="J287" s="2" t="s">
        <v>26</v>
      </c>
      <c r="K287" s="2" t="s">
        <v>23</v>
      </c>
      <c r="L287" s="1">
        <v>65.8</v>
      </c>
      <c r="M287" s="3">
        <v>1</v>
      </c>
      <c r="N287" s="3">
        <v>1</v>
      </c>
      <c r="O287" s="1">
        <v>0.02</v>
      </c>
      <c r="P287">
        <f t="shared" si="4"/>
        <v>1.3160000000000001</v>
      </c>
    </row>
    <row r="288" spans="1:16" x14ac:dyDescent="0.25">
      <c r="A288" s="1">
        <v>699</v>
      </c>
      <c r="B288" s="2" t="s">
        <v>106</v>
      </c>
      <c r="C288" s="1">
        <v>2013</v>
      </c>
      <c r="D288" s="2" t="s">
        <v>16</v>
      </c>
      <c r="E288" s="2" t="s">
        <v>17</v>
      </c>
      <c r="F288" s="2" t="s">
        <v>24</v>
      </c>
      <c r="G288" s="2" t="s">
        <v>28</v>
      </c>
      <c r="H288" s="2" t="s">
        <v>20</v>
      </c>
      <c r="I288" s="2" t="s">
        <v>21</v>
      </c>
      <c r="J288" s="2" t="s">
        <v>31</v>
      </c>
      <c r="K288" s="2" t="s">
        <v>34</v>
      </c>
      <c r="L288" s="1">
        <v>105.9</v>
      </c>
      <c r="M288" s="3">
        <v>1</v>
      </c>
      <c r="N288" s="3">
        <v>1</v>
      </c>
      <c r="O288" s="1">
        <v>4.72</v>
      </c>
      <c r="P288">
        <f t="shared" si="4"/>
        <v>499.84800000000001</v>
      </c>
    </row>
    <row r="289" spans="1:16" x14ac:dyDescent="0.25">
      <c r="A289" s="1">
        <v>699</v>
      </c>
      <c r="B289" s="2" t="s">
        <v>106</v>
      </c>
      <c r="C289" s="1">
        <v>2013</v>
      </c>
      <c r="D289" s="2" t="s">
        <v>16</v>
      </c>
      <c r="E289" s="2" t="s">
        <v>17</v>
      </c>
      <c r="F289" s="2" t="s">
        <v>24</v>
      </c>
      <c r="G289" s="2" t="s">
        <v>28</v>
      </c>
      <c r="H289" s="2" t="s">
        <v>20</v>
      </c>
      <c r="I289" s="2" t="s">
        <v>21</v>
      </c>
      <c r="J289" s="2" t="s">
        <v>26</v>
      </c>
      <c r="K289" s="2" t="s">
        <v>34</v>
      </c>
      <c r="L289" s="1">
        <v>97.5</v>
      </c>
      <c r="M289" s="3">
        <v>1</v>
      </c>
      <c r="N289" s="3">
        <v>1</v>
      </c>
      <c r="O289" s="1">
        <v>1.03</v>
      </c>
      <c r="P289">
        <f t="shared" si="4"/>
        <v>100.425</v>
      </c>
    </row>
    <row r="290" spans="1:16" x14ac:dyDescent="0.25">
      <c r="A290" s="1">
        <v>699</v>
      </c>
      <c r="B290" s="2" t="s">
        <v>106</v>
      </c>
      <c r="C290" s="1">
        <v>2013</v>
      </c>
      <c r="D290" s="2" t="s">
        <v>16</v>
      </c>
      <c r="E290" s="2" t="s">
        <v>17</v>
      </c>
      <c r="F290" s="2" t="s">
        <v>24</v>
      </c>
      <c r="G290" s="2" t="s">
        <v>28</v>
      </c>
      <c r="H290" s="2" t="s">
        <v>20</v>
      </c>
      <c r="I290" s="2" t="s">
        <v>21</v>
      </c>
      <c r="J290" s="2" t="s">
        <v>26</v>
      </c>
      <c r="K290" s="2" t="s">
        <v>23</v>
      </c>
      <c r="L290" s="1">
        <v>74.3</v>
      </c>
      <c r="M290" s="3">
        <v>1</v>
      </c>
      <c r="N290" s="3">
        <v>1</v>
      </c>
      <c r="O290" s="1">
        <v>1.1599999999999999</v>
      </c>
      <c r="P290">
        <f t="shared" si="4"/>
        <v>86.187999999999988</v>
      </c>
    </row>
    <row r="291" spans="1:16" x14ac:dyDescent="0.25">
      <c r="A291" s="1">
        <v>699</v>
      </c>
      <c r="B291" s="2" t="s">
        <v>106</v>
      </c>
      <c r="C291" s="1">
        <v>2013</v>
      </c>
      <c r="D291" s="2" t="s">
        <v>16</v>
      </c>
      <c r="E291" s="2" t="s">
        <v>17</v>
      </c>
      <c r="F291" s="2" t="s">
        <v>24</v>
      </c>
      <c r="G291" s="2" t="s">
        <v>19</v>
      </c>
      <c r="H291" s="2" t="s">
        <v>20</v>
      </c>
      <c r="I291" s="2" t="s">
        <v>21</v>
      </c>
      <c r="J291" s="2" t="s">
        <v>33</v>
      </c>
      <c r="K291" s="2" t="s">
        <v>23</v>
      </c>
      <c r="L291" s="1">
        <v>54.7</v>
      </c>
      <c r="M291" s="3">
        <v>1</v>
      </c>
      <c r="N291" s="3">
        <v>1</v>
      </c>
      <c r="O291" s="1">
        <v>263.23</v>
      </c>
      <c r="P291">
        <f t="shared" si="4"/>
        <v>14398.681000000002</v>
      </c>
    </row>
    <row r="292" spans="1:16" x14ac:dyDescent="0.25">
      <c r="A292" s="1">
        <v>699</v>
      </c>
      <c r="B292" s="2" t="s">
        <v>106</v>
      </c>
      <c r="C292" s="1">
        <v>2013</v>
      </c>
      <c r="D292" s="2" t="s">
        <v>16</v>
      </c>
      <c r="E292" s="2" t="s">
        <v>17</v>
      </c>
      <c r="F292" s="2" t="s">
        <v>24</v>
      </c>
      <c r="G292" s="2" t="s">
        <v>19</v>
      </c>
      <c r="H292" s="2" t="s">
        <v>20</v>
      </c>
      <c r="I292" s="2" t="s">
        <v>21</v>
      </c>
      <c r="J292" s="2" t="s">
        <v>31</v>
      </c>
      <c r="K292" s="2" t="s">
        <v>23</v>
      </c>
      <c r="L292" s="1">
        <v>60</v>
      </c>
      <c r="M292" s="3">
        <v>1</v>
      </c>
      <c r="N292" s="3">
        <v>1</v>
      </c>
      <c r="O292" s="1">
        <v>216.41000000000003</v>
      </c>
      <c r="P292">
        <f t="shared" si="4"/>
        <v>12984.600000000002</v>
      </c>
    </row>
    <row r="293" spans="1:16" x14ac:dyDescent="0.25">
      <c r="A293" s="1">
        <v>699</v>
      </c>
      <c r="B293" s="2" t="s">
        <v>106</v>
      </c>
      <c r="C293" s="1">
        <v>2013</v>
      </c>
      <c r="D293" s="2" t="s">
        <v>16</v>
      </c>
      <c r="E293" s="2" t="s">
        <v>17</v>
      </c>
      <c r="F293" s="2" t="s">
        <v>24</v>
      </c>
      <c r="G293" s="2" t="s">
        <v>19</v>
      </c>
      <c r="H293" s="2" t="s">
        <v>20</v>
      </c>
      <c r="I293" s="2" t="s">
        <v>21</v>
      </c>
      <c r="J293" s="2" t="s">
        <v>37</v>
      </c>
      <c r="K293" s="2" t="s">
        <v>34</v>
      </c>
      <c r="L293" s="1">
        <v>80.400000000000006</v>
      </c>
      <c r="M293" s="3">
        <v>1</v>
      </c>
      <c r="N293" s="3">
        <v>1</v>
      </c>
      <c r="O293" s="1">
        <v>18.100000000000001</v>
      </c>
      <c r="P293">
        <f t="shared" si="4"/>
        <v>1455.2400000000002</v>
      </c>
    </row>
    <row r="294" spans="1:16" x14ac:dyDescent="0.25">
      <c r="A294" s="1">
        <v>699</v>
      </c>
      <c r="B294" s="2" t="s">
        <v>106</v>
      </c>
      <c r="C294" s="1">
        <v>2013</v>
      </c>
      <c r="D294" s="2" t="s">
        <v>16</v>
      </c>
      <c r="E294" s="2" t="s">
        <v>17</v>
      </c>
      <c r="F294" s="2" t="s">
        <v>24</v>
      </c>
      <c r="G294" s="2" t="s">
        <v>19</v>
      </c>
      <c r="H294" s="2" t="s">
        <v>20</v>
      </c>
      <c r="I294" s="2" t="s">
        <v>21</v>
      </c>
      <c r="J294" s="2" t="s">
        <v>37</v>
      </c>
      <c r="K294" s="2" t="s">
        <v>23</v>
      </c>
      <c r="L294" s="1">
        <v>62.6</v>
      </c>
      <c r="M294" s="3">
        <v>1</v>
      </c>
      <c r="N294" s="3">
        <v>1</v>
      </c>
      <c r="O294" s="1">
        <v>103.55</v>
      </c>
      <c r="P294">
        <f t="shared" si="4"/>
        <v>6482.23</v>
      </c>
    </row>
    <row r="295" spans="1:16" x14ac:dyDescent="0.25">
      <c r="A295" s="1">
        <v>699</v>
      </c>
      <c r="B295" s="2" t="s">
        <v>106</v>
      </c>
      <c r="C295" s="1">
        <v>2013</v>
      </c>
      <c r="D295" s="2" t="s">
        <v>16</v>
      </c>
      <c r="E295" s="2" t="s">
        <v>17</v>
      </c>
      <c r="F295" s="2" t="s">
        <v>24</v>
      </c>
      <c r="G295" s="2" t="s">
        <v>19</v>
      </c>
      <c r="H295" s="2" t="s">
        <v>20</v>
      </c>
      <c r="I295" s="2" t="s">
        <v>21</v>
      </c>
      <c r="J295" s="2" t="s">
        <v>29</v>
      </c>
      <c r="K295" s="2" t="s">
        <v>23</v>
      </c>
      <c r="L295" s="1">
        <v>63.9</v>
      </c>
      <c r="M295" s="3">
        <v>1</v>
      </c>
      <c r="N295" s="3">
        <v>1</v>
      </c>
      <c r="O295" s="1">
        <v>23.52</v>
      </c>
      <c r="P295">
        <f t="shared" si="4"/>
        <v>1502.9279999999999</v>
      </c>
    </row>
    <row r="296" spans="1:16" x14ac:dyDescent="0.25">
      <c r="A296" s="1">
        <v>699</v>
      </c>
      <c r="B296" s="2" t="s">
        <v>106</v>
      </c>
      <c r="C296" s="1">
        <v>2013</v>
      </c>
      <c r="D296" s="2" t="s">
        <v>16</v>
      </c>
      <c r="E296" s="2" t="s">
        <v>17</v>
      </c>
      <c r="F296" s="2" t="s">
        <v>24</v>
      </c>
      <c r="G296" s="2" t="s">
        <v>19</v>
      </c>
      <c r="H296" s="2" t="s">
        <v>20</v>
      </c>
      <c r="I296" s="2" t="s">
        <v>21</v>
      </c>
      <c r="J296" s="2" t="s">
        <v>25</v>
      </c>
      <c r="K296" s="2" t="s">
        <v>23</v>
      </c>
      <c r="L296" s="1">
        <v>50</v>
      </c>
      <c r="M296" s="3">
        <v>1</v>
      </c>
      <c r="N296" s="3">
        <v>1</v>
      </c>
      <c r="O296" s="1">
        <v>75.91</v>
      </c>
      <c r="P296">
        <f t="shared" si="4"/>
        <v>3795.5</v>
      </c>
    </row>
    <row r="297" spans="1:16" x14ac:dyDescent="0.25">
      <c r="A297" s="1">
        <v>699</v>
      </c>
      <c r="B297" s="2" t="s">
        <v>106</v>
      </c>
      <c r="C297" s="1">
        <v>2013</v>
      </c>
      <c r="D297" s="2" t="s">
        <v>16</v>
      </c>
      <c r="E297" s="2" t="s">
        <v>17</v>
      </c>
      <c r="F297" s="2" t="s">
        <v>24</v>
      </c>
      <c r="G297" s="2" t="s">
        <v>19</v>
      </c>
      <c r="H297" s="2" t="s">
        <v>20</v>
      </c>
      <c r="I297" s="2" t="s">
        <v>21</v>
      </c>
      <c r="J297" s="2" t="s">
        <v>26</v>
      </c>
      <c r="K297" s="2" t="s">
        <v>23</v>
      </c>
      <c r="L297" s="1">
        <v>52.7</v>
      </c>
      <c r="M297" s="3">
        <v>1</v>
      </c>
      <c r="N297" s="3">
        <v>1</v>
      </c>
      <c r="O297" s="1">
        <v>86.149999999999991</v>
      </c>
      <c r="P297">
        <f t="shared" si="4"/>
        <v>4540.1049999999996</v>
      </c>
    </row>
    <row r="298" spans="1:16" x14ac:dyDescent="0.25">
      <c r="A298" s="1">
        <v>146</v>
      </c>
      <c r="B298" s="2" t="s">
        <v>53</v>
      </c>
      <c r="C298" s="1">
        <v>2013</v>
      </c>
      <c r="D298" s="2" t="s">
        <v>16</v>
      </c>
      <c r="E298" s="2" t="s">
        <v>17</v>
      </c>
      <c r="F298" s="2" t="s">
        <v>24</v>
      </c>
      <c r="G298" s="2" t="s">
        <v>28</v>
      </c>
      <c r="H298" s="2" t="s">
        <v>20</v>
      </c>
      <c r="I298" s="2" t="s">
        <v>21</v>
      </c>
      <c r="J298" s="2" t="s">
        <v>29</v>
      </c>
      <c r="K298" s="2" t="s">
        <v>34</v>
      </c>
      <c r="L298" s="1">
        <v>110.5</v>
      </c>
      <c r="M298" s="3">
        <v>1</v>
      </c>
      <c r="N298" s="3">
        <v>1</v>
      </c>
      <c r="O298" s="1">
        <v>18.7</v>
      </c>
      <c r="P298">
        <f t="shared" si="4"/>
        <v>2066.35</v>
      </c>
    </row>
    <row r="299" spans="1:16" x14ac:dyDescent="0.25">
      <c r="A299" s="1">
        <v>146</v>
      </c>
      <c r="B299" s="2" t="s">
        <v>53</v>
      </c>
      <c r="C299" s="1">
        <v>2013</v>
      </c>
      <c r="D299" s="2" t="s">
        <v>16</v>
      </c>
      <c r="E299" s="2" t="s">
        <v>17</v>
      </c>
      <c r="F299" s="2" t="s">
        <v>24</v>
      </c>
      <c r="G299" s="2" t="s">
        <v>28</v>
      </c>
      <c r="H299" s="2" t="s">
        <v>20</v>
      </c>
      <c r="I299" s="2" t="s">
        <v>21</v>
      </c>
      <c r="J299" s="2" t="s">
        <v>29</v>
      </c>
      <c r="K299" s="2" t="s">
        <v>23</v>
      </c>
      <c r="L299" s="1">
        <v>83.6</v>
      </c>
      <c r="M299" s="3">
        <v>1</v>
      </c>
      <c r="N299" s="3">
        <v>1</v>
      </c>
      <c r="O299" s="1">
        <v>6.1</v>
      </c>
      <c r="P299">
        <f t="shared" si="4"/>
        <v>509.95999999999992</v>
      </c>
    </row>
    <row r="300" spans="1:16" x14ac:dyDescent="0.25">
      <c r="A300" s="1">
        <v>146</v>
      </c>
      <c r="B300" s="2" t="s">
        <v>53</v>
      </c>
      <c r="C300" s="1">
        <v>2013</v>
      </c>
      <c r="D300" s="2" t="s">
        <v>16</v>
      </c>
      <c r="E300" s="2" t="s">
        <v>17</v>
      </c>
      <c r="F300" s="2" t="s">
        <v>24</v>
      </c>
      <c r="G300" s="2" t="s">
        <v>19</v>
      </c>
      <c r="H300" s="2" t="s">
        <v>20</v>
      </c>
      <c r="I300" s="2" t="s">
        <v>21</v>
      </c>
      <c r="J300" s="2" t="s">
        <v>29</v>
      </c>
      <c r="K300" s="2" t="s">
        <v>23</v>
      </c>
      <c r="L300" s="1">
        <v>63.9</v>
      </c>
      <c r="M300" s="3">
        <v>1</v>
      </c>
      <c r="N300" s="3">
        <v>1</v>
      </c>
      <c r="O300" s="1">
        <v>4.7</v>
      </c>
      <c r="P300">
        <f t="shared" si="4"/>
        <v>300.33</v>
      </c>
    </row>
    <row r="301" spans="1:16" x14ac:dyDescent="0.25">
      <c r="A301" s="1">
        <v>146</v>
      </c>
      <c r="B301" s="2" t="s">
        <v>53</v>
      </c>
      <c r="C301" s="1">
        <v>2013</v>
      </c>
      <c r="D301" s="2" t="s">
        <v>54</v>
      </c>
      <c r="E301" s="2" t="s">
        <v>17</v>
      </c>
      <c r="F301" s="2" t="s">
        <v>24</v>
      </c>
      <c r="G301" s="2" t="s">
        <v>28</v>
      </c>
      <c r="H301" s="2" t="s">
        <v>20</v>
      </c>
      <c r="I301" s="2" t="s">
        <v>44</v>
      </c>
      <c r="J301" s="2" t="s">
        <v>29</v>
      </c>
      <c r="K301" s="2" t="s">
        <v>23</v>
      </c>
      <c r="L301" s="1">
        <v>103.1</v>
      </c>
      <c r="M301" s="3">
        <v>1</v>
      </c>
      <c r="N301" s="3">
        <v>1</v>
      </c>
      <c r="O301" s="1">
        <v>0.5</v>
      </c>
      <c r="P301">
        <f t="shared" si="4"/>
        <v>51.55</v>
      </c>
    </row>
    <row r="302" spans="1:16" x14ac:dyDescent="0.25">
      <c r="A302" s="1">
        <v>152</v>
      </c>
      <c r="B302" s="2" t="s">
        <v>56</v>
      </c>
      <c r="C302" s="1">
        <v>2013</v>
      </c>
      <c r="D302" s="2" t="s">
        <v>16</v>
      </c>
      <c r="E302" s="2" t="s">
        <v>17</v>
      </c>
      <c r="F302" s="2" t="s">
        <v>18</v>
      </c>
      <c r="G302" s="2" t="s">
        <v>19</v>
      </c>
      <c r="H302" s="2" t="s">
        <v>20</v>
      </c>
      <c r="I302" s="2" t="s">
        <v>21</v>
      </c>
      <c r="J302" s="2" t="s">
        <v>29</v>
      </c>
      <c r="K302" s="2" t="s">
        <v>23</v>
      </c>
      <c r="L302" s="1">
        <v>77.7</v>
      </c>
      <c r="M302" s="3">
        <v>1</v>
      </c>
      <c r="N302" s="3">
        <v>1</v>
      </c>
      <c r="O302" s="1">
        <v>49</v>
      </c>
      <c r="P302">
        <f t="shared" si="4"/>
        <v>3807.3</v>
      </c>
    </row>
    <row r="303" spans="1:16" x14ac:dyDescent="0.25">
      <c r="A303" s="1">
        <v>152</v>
      </c>
      <c r="B303" s="2" t="s">
        <v>56</v>
      </c>
      <c r="C303" s="1">
        <v>2013</v>
      </c>
      <c r="D303" s="2" t="s">
        <v>16</v>
      </c>
      <c r="E303" s="2" t="s">
        <v>17</v>
      </c>
      <c r="F303" s="2" t="s">
        <v>24</v>
      </c>
      <c r="G303" s="2" t="s">
        <v>19</v>
      </c>
      <c r="H303" s="2" t="s">
        <v>20</v>
      </c>
      <c r="I303" s="2" t="s">
        <v>21</v>
      </c>
      <c r="J303" s="2" t="s">
        <v>25</v>
      </c>
      <c r="K303" s="2" t="s">
        <v>23</v>
      </c>
      <c r="L303" s="1">
        <v>50</v>
      </c>
      <c r="M303" s="3">
        <v>1</v>
      </c>
      <c r="N303" s="3">
        <v>1</v>
      </c>
      <c r="O303" s="1">
        <v>2.2000000000000002</v>
      </c>
      <c r="P303">
        <f t="shared" si="4"/>
        <v>110.00000000000001</v>
      </c>
    </row>
    <row r="304" spans="1:16" x14ac:dyDescent="0.25">
      <c r="A304" s="1">
        <v>161</v>
      </c>
      <c r="B304" s="2" t="s">
        <v>59</v>
      </c>
      <c r="C304" s="1">
        <v>2013</v>
      </c>
      <c r="D304" s="2" t="s">
        <v>16</v>
      </c>
      <c r="E304" s="2" t="s">
        <v>17</v>
      </c>
      <c r="F304" s="2" t="s">
        <v>24</v>
      </c>
      <c r="G304" s="2" t="s">
        <v>19</v>
      </c>
      <c r="H304" s="2" t="s">
        <v>20</v>
      </c>
      <c r="I304" s="2" t="s">
        <v>21</v>
      </c>
      <c r="J304" s="2" t="s">
        <v>25</v>
      </c>
      <c r="K304" s="2" t="s">
        <v>23</v>
      </c>
      <c r="L304" s="1">
        <v>50</v>
      </c>
      <c r="M304" s="3">
        <v>1</v>
      </c>
      <c r="N304" s="3">
        <v>1</v>
      </c>
      <c r="O304" s="1">
        <v>17</v>
      </c>
      <c r="P304">
        <f t="shared" si="4"/>
        <v>850</v>
      </c>
    </row>
    <row r="305" spans="1:16" x14ac:dyDescent="0.25">
      <c r="A305" s="1">
        <v>161</v>
      </c>
      <c r="B305" s="2" t="s">
        <v>59</v>
      </c>
      <c r="C305" s="1">
        <v>2013</v>
      </c>
      <c r="D305" s="2" t="s">
        <v>16</v>
      </c>
      <c r="E305" s="2" t="s">
        <v>17</v>
      </c>
      <c r="F305" s="2" t="s">
        <v>24</v>
      </c>
      <c r="G305" s="2" t="s">
        <v>19</v>
      </c>
      <c r="H305" s="2" t="s">
        <v>20</v>
      </c>
      <c r="I305" s="2" t="s">
        <v>21</v>
      </c>
      <c r="J305" s="2" t="s">
        <v>26</v>
      </c>
      <c r="K305" s="2" t="s">
        <v>23</v>
      </c>
      <c r="L305" s="1">
        <v>52.7</v>
      </c>
      <c r="M305" s="3">
        <v>1</v>
      </c>
      <c r="N305" s="3">
        <v>1</v>
      </c>
      <c r="O305" s="1">
        <v>6</v>
      </c>
      <c r="P305">
        <f t="shared" si="4"/>
        <v>316.20000000000005</v>
      </c>
    </row>
    <row r="306" spans="1:16" x14ac:dyDescent="0.25">
      <c r="A306" s="1">
        <v>164</v>
      </c>
      <c r="B306" s="2" t="s">
        <v>60</v>
      </c>
      <c r="C306" s="1">
        <v>2013</v>
      </c>
      <c r="D306" s="2" t="s">
        <v>16</v>
      </c>
      <c r="E306" s="2" t="s">
        <v>17</v>
      </c>
      <c r="F306" s="2" t="s">
        <v>24</v>
      </c>
      <c r="G306" s="2" t="s">
        <v>19</v>
      </c>
      <c r="H306" s="2" t="s">
        <v>20</v>
      </c>
      <c r="I306" s="2" t="s">
        <v>21</v>
      </c>
      <c r="J306" s="2" t="s">
        <v>25</v>
      </c>
      <c r="K306" s="2" t="s">
        <v>23</v>
      </c>
      <c r="L306" s="1">
        <v>50</v>
      </c>
      <c r="M306" s="3">
        <v>1</v>
      </c>
      <c r="N306" s="3">
        <v>1</v>
      </c>
      <c r="O306" s="1">
        <v>18.21</v>
      </c>
      <c r="P306">
        <f t="shared" si="4"/>
        <v>910.5</v>
      </c>
    </row>
    <row r="307" spans="1:16" x14ac:dyDescent="0.25">
      <c r="A307" s="1">
        <v>164</v>
      </c>
      <c r="B307" s="2" t="s">
        <v>60</v>
      </c>
      <c r="C307" s="1">
        <v>2013</v>
      </c>
      <c r="D307" s="2" t="s">
        <v>16</v>
      </c>
      <c r="E307" s="2" t="s">
        <v>17</v>
      </c>
      <c r="F307" s="2" t="s">
        <v>24</v>
      </c>
      <c r="G307" s="2" t="s">
        <v>19</v>
      </c>
      <c r="H307" s="2" t="s">
        <v>20</v>
      </c>
      <c r="I307" s="2" t="s">
        <v>21</v>
      </c>
      <c r="J307" s="2" t="s">
        <v>26</v>
      </c>
      <c r="K307" s="2" t="s">
        <v>23</v>
      </c>
      <c r="L307" s="1">
        <v>52.7</v>
      </c>
      <c r="M307" s="3">
        <v>1</v>
      </c>
      <c r="N307" s="3">
        <v>1</v>
      </c>
      <c r="O307" s="1">
        <v>264.66999999999996</v>
      </c>
      <c r="P307">
        <f t="shared" si="4"/>
        <v>13948.108999999999</v>
      </c>
    </row>
    <row r="308" spans="1:16" x14ac:dyDescent="0.25">
      <c r="A308" s="1">
        <v>184</v>
      </c>
      <c r="B308" s="2" t="s">
        <v>63</v>
      </c>
      <c r="C308" s="1">
        <v>2013</v>
      </c>
      <c r="D308" s="2" t="s">
        <v>16</v>
      </c>
      <c r="E308" s="2" t="s">
        <v>17</v>
      </c>
      <c r="F308" s="2" t="s">
        <v>18</v>
      </c>
      <c r="G308" s="2" t="s">
        <v>19</v>
      </c>
      <c r="H308" s="2" t="s">
        <v>20</v>
      </c>
      <c r="I308" s="2" t="s">
        <v>21</v>
      </c>
      <c r="J308" s="2" t="s">
        <v>33</v>
      </c>
      <c r="K308" s="2" t="s">
        <v>23</v>
      </c>
      <c r="L308" s="1">
        <v>68.5</v>
      </c>
      <c r="M308" s="3">
        <v>1</v>
      </c>
      <c r="N308" s="3">
        <v>1</v>
      </c>
      <c r="O308" s="1">
        <v>7.6</v>
      </c>
      <c r="P308">
        <f t="shared" si="4"/>
        <v>520.6</v>
      </c>
    </row>
    <row r="309" spans="1:16" x14ac:dyDescent="0.25">
      <c r="A309" s="1">
        <v>269</v>
      </c>
      <c r="B309" s="2" t="s">
        <v>77</v>
      </c>
      <c r="C309" s="1">
        <v>2013</v>
      </c>
      <c r="D309" s="2" t="s">
        <v>16</v>
      </c>
      <c r="E309" s="2" t="s">
        <v>17</v>
      </c>
      <c r="F309" s="2" t="s">
        <v>18</v>
      </c>
      <c r="G309" s="2" t="s">
        <v>19</v>
      </c>
      <c r="H309" s="2" t="s">
        <v>20</v>
      </c>
      <c r="I309" s="2" t="s">
        <v>21</v>
      </c>
      <c r="J309" s="2" t="s">
        <v>37</v>
      </c>
      <c r="K309" s="2" t="s">
        <v>23</v>
      </c>
      <c r="L309" s="1">
        <v>75.7</v>
      </c>
      <c r="M309" s="3">
        <v>1</v>
      </c>
      <c r="N309" s="3">
        <v>1</v>
      </c>
      <c r="O309" s="1">
        <v>78.900000000000006</v>
      </c>
      <c r="P309">
        <f t="shared" si="4"/>
        <v>5972.7300000000005</v>
      </c>
    </row>
    <row r="310" spans="1:16" x14ac:dyDescent="0.25">
      <c r="A310" s="1">
        <v>269</v>
      </c>
      <c r="B310" s="2" t="s">
        <v>77</v>
      </c>
      <c r="C310" s="1">
        <v>2013</v>
      </c>
      <c r="D310" s="2" t="s">
        <v>16</v>
      </c>
      <c r="E310" s="2" t="s">
        <v>17</v>
      </c>
      <c r="F310" s="2" t="s">
        <v>18</v>
      </c>
      <c r="G310" s="2" t="s">
        <v>19</v>
      </c>
      <c r="H310" s="2" t="s">
        <v>20</v>
      </c>
      <c r="I310" s="2" t="s">
        <v>21</v>
      </c>
      <c r="J310" s="2" t="s">
        <v>29</v>
      </c>
      <c r="K310" s="2" t="s">
        <v>23</v>
      </c>
      <c r="L310" s="1">
        <v>77.7</v>
      </c>
      <c r="M310" s="3">
        <v>1</v>
      </c>
      <c r="N310" s="3">
        <v>1</v>
      </c>
      <c r="O310" s="1">
        <v>22.5</v>
      </c>
      <c r="P310">
        <f t="shared" si="4"/>
        <v>1748.25</v>
      </c>
    </row>
    <row r="311" spans="1:16" x14ac:dyDescent="0.25">
      <c r="A311" s="1">
        <v>269</v>
      </c>
      <c r="B311" s="2" t="s">
        <v>77</v>
      </c>
      <c r="C311" s="1">
        <v>2013</v>
      </c>
      <c r="D311" s="2" t="s">
        <v>16</v>
      </c>
      <c r="E311" s="2" t="s">
        <v>17</v>
      </c>
      <c r="F311" s="2" t="s">
        <v>24</v>
      </c>
      <c r="G311" s="2" t="s">
        <v>28</v>
      </c>
      <c r="H311" s="2" t="s">
        <v>20</v>
      </c>
      <c r="I311" s="2" t="s">
        <v>21</v>
      </c>
      <c r="J311" s="2" t="s">
        <v>25</v>
      </c>
      <c r="K311" s="2" t="s">
        <v>34</v>
      </c>
      <c r="L311" s="1">
        <v>95.5</v>
      </c>
      <c r="M311" s="3">
        <v>1</v>
      </c>
      <c r="N311" s="3">
        <v>1</v>
      </c>
      <c r="O311" s="1">
        <v>10.4</v>
      </c>
      <c r="P311">
        <f t="shared" si="4"/>
        <v>993.2</v>
      </c>
    </row>
    <row r="312" spans="1:16" x14ac:dyDescent="0.25">
      <c r="A312" s="1">
        <v>269</v>
      </c>
      <c r="B312" s="2" t="s">
        <v>77</v>
      </c>
      <c r="C312" s="1">
        <v>2013</v>
      </c>
      <c r="D312" s="2" t="s">
        <v>16</v>
      </c>
      <c r="E312" s="2" t="s">
        <v>17</v>
      </c>
      <c r="F312" s="2" t="s">
        <v>24</v>
      </c>
      <c r="G312" s="2" t="s">
        <v>28</v>
      </c>
      <c r="H312" s="2" t="s">
        <v>20</v>
      </c>
      <c r="I312" s="2" t="s">
        <v>21</v>
      </c>
      <c r="J312" s="2" t="s">
        <v>25</v>
      </c>
      <c r="K312" s="2" t="s">
        <v>23</v>
      </c>
      <c r="L312" s="1">
        <v>72.900000000000006</v>
      </c>
      <c r="M312" s="3">
        <v>1</v>
      </c>
      <c r="N312" s="3">
        <v>1</v>
      </c>
      <c r="O312" s="1">
        <v>65.400000000000006</v>
      </c>
      <c r="P312">
        <f t="shared" si="4"/>
        <v>4767.6600000000008</v>
      </c>
    </row>
    <row r="313" spans="1:16" x14ac:dyDescent="0.25">
      <c r="A313" s="1">
        <v>269</v>
      </c>
      <c r="B313" s="2" t="s">
        <v>77</v>
      </c>
      <c r="C313" s="1">
        <v>2013</v>
      </c>
      <c r="D313" s="2" t="s">
        <v>16</v>
      </c>
      <c r="E313" s="2" t="s">
        <v>17</v>
      </c>
      <c r="F313" s="2" t="s">
        <v>24</v>
      </c>
      <c r="G313" s="2" t="s">
        <v>19</v>
      </c>
      <c r="H313" s="2" t="s">
        <v>20</v>
      </c>
      <c r="I313" s="2" t="s">
        <v>21</v>
      </c>
      <c r="J313" s="2" t="s">
        <v>33</v>
      </c>
      <c r="K313" s="2" t="s">
        <v>23</v>
      </c>
      <c r="L313" s="1">
        <v>54.7</v>
      </c>
      <c r="M313" s="3">
        <v>1</v>
      </c>
      <c r="N313" s="3">
        <v>1</v>
      </c>
      <c r="O313" s="1">
        <v>10.057</v>
      </c>
      <c r="P313">
        <f t="shared" si="4"/>
        <v>550.11790000000008</v>
      </c>
    </row>
    <row r="314" spans="1:16" x14ac:dyDescent="0.25">
      <c r="A314" s="1">
        <v>269</v>
      </c>
      <c r="B314" s="2" t="s">
        <v>77</v>
      </c>
      <c r="C314" s="1">
        <v>2013</v>
      </c>
      <c r="D314" s="2" t="s">
        <v>16</v>
      </c>
      <c r="E314" s="2" t="s">
        <v>17</v>
      </c>
      <c r="F314" s="2" t="s">
        <v>24</v>
      </c>
      <c r="G314" s="2" t="s">
        <v>19</v>
      </c>
      <c r="H314" s="2" t="s">
        <v>20</v>
      </c>
      <c r="I314" s="2" t="s">
        <v>21</v>
      </c>
      <c r="J314" s="2" t="s">
        <v>22</v>
      </c>
      <c r="K314" s="2" t="s">
        <v>23</v>
      </c>
      <c r="L314" s="1">
        <v>58</v>
      </c>
      <c r="M314" s="3">
        <v>1</v>
      </c>
      <c r="N314" s="3">
        <v>1</v>
      </c>
      <c r="O314" s="1">
        <v>39.187999999999995</v>
      </c>
      <c r="P314">
        <f t="shared" si="4"/>
        <v>2272.9039999999995</v>
      </c>
    </row>
    <row r="315" spans="1:16" x14ac:dyDescent="0.25">
      <c r="A315" s="1">
        <v>269</v>
      </c>
      <c r="B315" s="2" t="s">
        <v>77</v>
      </c>
      <c r="C315" s="1">
        <v>2013</v>
      </c>
      <c r="D315" s="2" t="s">
        <v>16</v>
      </c>
      <c r="E315" s="2" t="s">
        <v>17</v>
      </c>
      <c r="F315" s="2" t="s">
        <v>24</v>
      </c>
      <c r="G315" s="2" t="s">
        <v>19</v>
      </c>
      <c r="H315" s="2" t="s">
        <v>20</v>
      </c>
      <c r="I315" s="2" t="s">
        <v>21</v>
      </c>
      <c r="J315" s="2" t="s">
        <v>29</v>
      </c>
      <c r="K315" s="2" t="s">
        <v>23</v>
      </c>
      <c r="L315" s="1">
        <v>63.9</v>
      </c>
      <c r="M315" s="3">
        <v>1</v>
      </c>
      <c r="N315" s="3">
        <v>1</v>
      </c>
      <c r="O315" s="1">
        <v>2.335</v>
      </c>
      <c r="P315">
        <f t="shared" si="4"/>
        <v>149.20650000000001</v>
      </c>
    </row>
    <row r="316" spans="1:16" x14ac:dyDescent="0.25">
      <c r="A316" s="1">
        <v>269</v>
      </c>
      <c r="B316" s="2" t="s">
        <v>77</v>
      </c>
      <c r="C316" s="1">
        <v>2013</v>
      </c>
      <c r="D316" s="2" t="s">
        <v>16</v>
      </c>
      <c r="E316" s="2" t="s">
        <v>17</v>
      </c>
      <c r="F316" s="2" t="s">
        <v>24</v>
      </c>
      <c r="G316" s="2" t="s">
        <v>19</v>
      </c>
      <c r="H316" s="2" t="s">
        <v>20</v>
      </c>
      <c r="I316" s="2" t="s">
        <v>21</v>
      </c>
      <c r="J316" s="2" t="s">
        <v>25</v>
      </c>
      <c r="K316" s="2" t="s">
        <v>23</v>
      </c>
      <c r="L316" s="1">
        <v>50</v>
      </c>
      <c r="M316" s="3">
        <v>1</v>
      </c>
      <c r="N316" s="3">
        <v>1</v>
      </c>
      <c r="O316" s="1">
        <v>84.475999999999985</v>
      </c>
      <c r="P316">
        <f t="shared" si="4"/>
        <v>4223.7999999999993</v>
      </c>
    </row>
    <row r="317" spans="1:16" x14ac:dyDescent="0.25">
      <c r="A317" s="1">
        <v>269</v>
      </c>
      <c r="B317" s="2" t="s">
        <v>77</v>
      </c>
      <c r="C317" s="1">
        <v>2013</v>
      </c>
      <c r="D317" s="2" t="s">
        <v>16</v>
      </c>
      <c r="E317" s="2" t="s">
        <v>17</v>
      </c>
      <c r="F317" s="2" t="s">
        <v>24</v>
      </c>
      <c r="G317" s="2" t="s">
        <v>19</v>
      </c>
      <c r="H317" s="2" t="s">
        <v>20</v>
      </c>
      <c r="I317" s="2" t="s">
        <v>21</v>
      </c>
      <c r="J317" s="2" t="s">
        <v>26</v>
      </c>
      <c r="K317" s="2" t="s">
        <v>23</v>
      </c>
      <c r="L317" s="1">
        <v>52.7</v>
      </c>
      <c r="M317" s="3">
        <v>1</v>
      </c>
      <c r="N317" s="3">
        <v>1</v>
      </c>
      <c r="O317" s="1">
        <v>71.549000000000007</v>
      </c>
      <c r="P317">
        <f t="shared" si="4"/>
        <v>3770.6323000000007</v>
      </c>
    </row>
    <row r="318" spans="1:16" x14ac:dyDescent="0.25">
      <c r="A318" s="1">
        <v>269</v>
      </c>
      <c r="B318" s="2" t="s">
        <v>77</v>
      </c>
      <c r="C318" s="1">
        <v>2013</v>
      </c>
      <c r="D318" s="2" t="s">
        <v>54</v>
      </c>
      <c r="E318" s="2" t="s">
        <v>17</v>
      </c>
      <c r="F318" s="2" t="s">
        <v>18</v>
      </c>
      <c r="G318" s="2" t="s">
        <v>28</v>
      </c>
      <c r="H318" s="2" t="s">
        <v>20</v>
      </c>
      <c r="I318" s="2" t="s">
        <v>21</v>
      </c>
      <c r="J318" s="2" t="s">
        <v>22</v>
      </c>
      <c r="K318" s="2" t="s">
        <v>23</v>
      </c>
      <c r="L318" s="1">
        <v>101.7</v>
      </c>
      <c r="M318" s="3">
        <v>1</v>
      </c>
      <c r="N318" s="3">
        <v>1</v>
      </c>
      <c r="O318" s="1">
        <v>153</v>
      </c>
      <c r="P318">
        <f t="shared" si="4"/>
        <v>15560.1</v>
      </c>
    </row>
    <row r="319" spans="1:16" x14ac:dyDescent="0.25">
      <c r="A319" s="1">
        <v>269</v>
      </c>
      <c r="B319" s="2" t="s">
        <v>77</v>
      </c>
      <c r="C319" s="1">
        <v>2013</v>
      </c>
      <c r="D319" s="2" t="s">
        <v>54</v>
      </c>
      <c r="E319" s="2" t="s">
        <v>17</v>
      </c>
      <c r="F319" s="2" t="s">
        <v>18</v>
      </c>
      <c r="G319" s="2" t="s">
        <v>28</v>
      </c>
      <c r="H319" s="2" t="s">
        <v>20</v>
      </c>
      <c r="I319" s="2" t="s">
        <v>21</v>
      </c>
      <c r="J319" s="2" t="s">
        <v>37</v>
      </c>
      <c r="K319" s="2" t="s">
        <v>23</v>
      </c>
      <c r="L319" s="1">
        <v>105</v>
      </c>
      <c r="M319" s="3">
        <v>1</v>
      </c>
      <c r="N319" s="3">
        <v>1</v>
      </c>
      <c r="O319" s="1">
        <v>33</v>
      </c>
      <c r="P319">
        <f t="shared" si="4"/>
        <v>3465</v>
      </c>
    </row>
    <row r="320" spans="1:16" x14ac:dyDescent="0.25">
      <c r="A320" s="1">
        <v>269</v>
      </c>
      <c r="B320" s="2" t="s">
        <v>77</v>
      </c>
      <c r="C320" s="1">
        <v>2013</v>
      </c>
      <c r="D320" s="2" t="s">
        <v>54</v>
      </c>
      <c r="E320" s="2" t="s">
        <v>17</v>
      </c>
      <c r="F320" s="2" t="s">
        <v>18</v>
      </c>
      <c r="G320" s="2" t="s">
        <v>19</v>
      </c>
      <c r="H320" s="2" t="s">
        <v>20</v>
      </c>
      <c r="I320" s="2" t="s">
        <v>21</v>
      </c>
      <c r="J320" s="2" t="s">
        <v>22</v>
      </c>
      <c r="K320" s="2" t="s">
        <v>23</v>
      </c>
      <c r="L320" s="1">
        <v>71.099999999999994</v>
      </c>
      <c r="M320" s="3">
        <v>1</v>
      </c>
      <c r="N320" s="3">
        <v>1</v>
      </c>
      <c r="O320" s="1">
        <v>33</v>
      </c>
      <c r="P320">
        <f t="shared" si="4"/>
        <v>2346.2999999999997</v>
      </c>
    </row>
    <row r="321" spans="1:16" x14ac:dyDescent="0.25">
      <c r="A321" s="1">
        <v>269</v>
      </c>
      <c r="B321" s="2" t="s">
        <v>77</v>
      </c>
      <c r="C321" s="1">
        <v>2013</v>
      </c>
      <c r="D321" s="2" t="s">
        <v>54</v>
      </c>
      <c r="E321" s="2" t="s">
        <v>17</v>
      </c>
      <c r="F321" s="2" t="s">
        <v>18</v>
      </c>
      <c r="G321" s="2" t="s">
        <v>19</v>
      </c>
      <c r="H321" s="2" t="s">
        <v>20</v>
      </c>
      <c r="I321" s="2" t="s">
        <v>21</v>
      </c>
      <c r="J321" s="2" t="s">
        <v>29</v>
      </c>
      <c r="K321" s="2" t="s">
        <v>23</v>
      </c>
      <c r="L321" s="1">
        <v>77.7</v>
      </c>
      <c r="M321" s="3">
        <v>1</v>
      </c>
      <c r="N321" s="3">
        <v>1</v>
      </c>
      <c r="O321" s="1">
        <v>38</v>
      </c>
      <c r="P321">
        <f t="shared" si="4"/>
        <v>2952.6</v>
      </c>
    </row>
    <row r="322" spans="1:16" x14ac:dyDescent="0.25">
      <c r="A322" s="1">
        <v>611</v>
      </c>
      <c r="B322" s="2" t="s">
        <v>99</v>
      </c>
      <c r="C322" s="1">
        <v>2013</v>
      </c>
      <c r="D322" s="2" t="s">
        <v>16</v>
      </c>
      <c r="E322" s="2" t="s">
        <v>17</v>
      </c>
      <c r="F322" s="2" t="s">
        <v>18</v>
      </c>
      <c r="G322" s="2" t="s">
        <v>28</v>
      </c>
      <c r="H322" s="2" t="s">
        <v>20</v>
      </c>
      <c r="I322" s="2" t="s">
        <v>44</v>
      </c>
      <c r="J322" s="2" t="s">
        <v>29</v>
      </c>
      <c r="K322" s="2" t="s">
        <v>23</v>
      </c>
      <c r="L322" s="1">
        <v>131.69999999999999</v>
      </c>
      <c r="M322" s="3">
        <v>1</v>
      </c>
      <c r="N322" s="3">
        <v>1</v>
      </c>
      <c r="O322" s="1">
        <v>18.899999999999999</v>
      </c>
      <c r="P322">
        <f t="shared" ref="P322:P385" si="5">O322*L322</f>
        <v>2489.1299999999997</v>
      </c>
    </row>
    <row r="323" spans="1:16" x14ac:dyDescent="0.25">
      <c r="A323" s="1">
        <v>611</v>
      </c>
      <c r="B323" s="2" t="s">
        <v>99</v>
      </c>
      <c r="C323" s="1">
        <v>2013</v>
      </c>
      <c r="D323" s="2" t="s">
        <v>16</v>
      </c>
      <c r="E323" s="2" t="s">
        <v>17</v>
      </c>
      <c r="F323" s="2" t="s">
        <v>18</v>
      </c>
      <c r="G323" s="2" t="s">
        <v>28</v>
      </c>
      <c r="H323" s="2" t="s">
        <v>20</v>
      </c>
      <c r="I323" s="2" t="s">
        <v>21</v>
      </c>
      <c r="J323" s="2" t="s">
        <v>33</v>
      </c>
      <c r="K323" s="2" t="s">
        <v>34</v>
      </c>
      <c r="L323" s="1">
        <v>131.1</v>
      </c>
      <c r="M323" s="3">
        <v>1</v>
      </c>
      <c r="N323" s="3">
        <v>1</v>
      </c>
      <c r="O323" s="1">
        <v>72.5</v>
      </c>
      <c r="P323">
        <f t="shared" si="5"/>
        <v>9504.75</v>
      </c>
    </row>
    <row r="324" spans="1:16" x14ac:dyDescent="0.25">
      <c r="A324" s="1">
        <v>611</v>
      </c>
      <c r="B324" s="2" t="s">
        <v>99</v>
      </c>
      <c r="C324" s="1">
        <v>2013</v>
      </c>
      <c r="D324" s="2" t="s">
        <v>16</v>
      </c>
      <c r="E324" s="2" t="s">
        <v>17</v>
      </c>
      <c r="F324" s="2" t="s">
        <v>18</v>
      </c>
      <c r="G324" s="2" t="s">
        <v>28</v>
      </c>
      <c r="H324" s="2" t="s">
        <v>20</v>
      </c>
      <c r="I324" s="2" t="s">
        <v>21</v>
      </c>
      <c r="J324" s="2" t="s">
        <v>33</v>
      </c>
      <c r="K324" s="2" t="s">
        <v>23</v>
      </c>
      <c r="L324" s="1">
        <v>99.1</v>
      </c>
      <c r="M324" s="3">
        <v>1</v>
      </c>
      <c r="N324" s="3">
        <v>1</v>
      </c>
      <c r="O324" s="1">
        <v>141.821</v>
      </c>
      <c r="P324">
        <f t="shared" si="5"/>
        <v>14054.461099999999</v>
      </c>
    </row>
    <row r="325" spans="1:16" x14ac:dyDescent="0.25">
      <c r="A325" s="1">
        <v>611</v>
      </c>
      <c r="B325" s="2" t="s">
        <v>99</v>
      </c>
      <c r="C325" s="1">
        <v>2013</v>
      </c>
      <c r="D325" s="2" t="s">
        <v>16</v>
      </c>
      <c r="E325" s="2" t="s">
        <v>17</v>
      </c>
      <c r="F325" s="2" t="s">
        <v>18</v>
      </c>
      <c r="G325" s="2" t="s">
        <v>28</v>
      </c>
      <c r="H325" s="2" t="s">
        <v>20</v>
      </c>
      <c r="I325" s="2" t="s">
        <v>21</v>
      </c>
      <c r="J325" s="2" t="s">
        <v>22</v>
      </c>
      <c r="K325" s="2" t="s">
        <v>34</v>
      </c>
      <c r="L325" s="1">
        <v>134.80000000000001</v>
      </c>
      <c r="M325" s="3">
        <v>1</v>
      </c>
      <c r="N325" s="3">
        <v>1</v>
      </c>
      <c r="O325" s="1">
        <v>14</v>
      </c>
      <c r="P325">
        <f t="shared" si="5"/>
        <v>1887.2000000000003</v>
      </c>
    </row>
    <row r="326" spans="1:16" x14ac:dyDescent="0.25">
      <c r="A326" s="1">
        <v>611</v>
      </c>
      <c r="B326" s="2" t="s">
        <v>99</v>
      </c>
      <c r="C326" s="1">
        <v>2013</v>
      </c>
      <c r="D326" s="2" t="s">
        <v>16</v>
      </c>
      <c r="E326" s="2" t="s">
        <v>17</v>
      </c>
      <c r="F326" s="2" t="s">
        <v>18</v>
      </c>
      <c r="G326" s="2" t="s">
        <v>28</v>
      </c>
      <c r="H326" s="2" t="s">
        <v>20</v>
      </c>
      <c r="I326" s="2" t="s">
        <v>21</v>
      </c>
      <c r="J326" s="2" t="s">
        <v>22</v>
      </c>
      <c r="K326" s="2" t="s">
        <v>23</v>
      </c>
      <c r="L326" s="1">
        <v>101.7</v>
      </c>
      <c r="M326" s="3">
        <v>1</v>
      </c>
      <c r="N326" s="3">
        <v>1</v>
      </c>
      <c r="O326" s="1">
        <v>122.47500000000002</v>
      </c>
      <c r="P326">
        <f t="shared" si="5"/>
        <v>12455.707500000002</v>
      </c>
    </row>
    <row r="327" spans="1:16" x14ac:dyDescent="0.25">
      <c r="A327" s="1">
        <v>611</v>
      </c>
      <c r="B327" s="2" t="s">
        <v>99</v>
      </c>
      <c r="C327" s="1">
        <v>2013</v>
      </c>
      <c r="D327" s="2" t="s">
        <v>16</v>
      </c>
      <c r="E327" s="2" t="s">
        <v>17</v>
      </c>
      <c r="F327" s="2" t="s">
        <v>18</v>
      </c>
      <c r="G327" s="2" t="s">
        <v>28</v>
      </c>
      <c r="H327" s="2" t="s">
        <v>20</v>
      </c>
      <c r="I327" s="2" t="s">
        <v>21</v>
      </c>
      <c r="J327" s="2" t="s">
        <v>37</v>
      </c>
      <c r="K327" s="2" t="s">
        <v>23</v>
      </c>
      <c r="L327" s="1">
        <v>105</v>
      </c>
      <c r="M327" s="3">
        <v>1</v>
      </c>
      <c r="N327" s="3">
        <v>1</v>
      </c>
      <c r="O327" s="1">
        <v>2.2000000000000002</v>
      </c>
      <c r="P327">
        <f t="shared" si="5"/>
        <v>231.00000000000003</v>
      </c>
    </row>
    <row r="328" spans="1:16" x14ac:dyDescent="0.25">
      <c r="A328" s="1">
        <v>611</v>
      </c>
      <c r="B328" s="2" t="s">
        <v>99</v>
      </c>
      <c r="C328" s="1">
        <v>2013</v>
      </c>
      <c r="D328" s="2" t="s">
        <v>16</v>
      </c>
      <c r="E328" s="2" t="s">
        <v>17</v>
      </c>
      <c r="F328" s="2" t="s">
        <v>18</v>
      </c>
      <c r="G328" s="2" t="s">
        <v>28</v>
      </c>
      <c r="H328" s="2" t="s">
        <v>20</v>
      </c>
      <c r="I328" s="2" t="s">
        <v>21</v>
      </c>
      <c r="J328" s="2" t="s">
        <v>29</v>
      </c>
      <c r="K328" s="2" t="s">
        <v>34</v>
      </c>
      <c r="L328" s="1">
        <v>141.19999999999999</v>
      </c>
      <c r="M328" s="3">
        <v>1</v>
      </c>
      <c r="N328" s="3">
        <v>1</v>
      </c>
      <c r="O328" s="1">
        <v>62.696999999999996</v>
      </c>
      <c r="P328">
        <f t="shared" si="5"/>
        <v>8852.8163999999979</v>
      </c>
    </row>
    <row r="329" spans="1:16" x14ac:dyDescent="0.25">
      <c r="A329" s="1">
        <v>611</v>
      </c>
      <c r="B329" s="2" t="s">
        <v>99</v>
      </c>
      <c r="C329" s="1">
        <v>2013</v>
      </c>
      <c r="D329" s="2" t="s">
        <v>16</v>
      </c>
      <c r="E329" s="2" t="s">
        <v>17</v>
      </c>
      <c r="F329" s="2" t="s">
        <v>18</v>
      </c>
      <c r="G329" s="2" t="s">
        <v>28</v>
      </c>
      <c r="H329" s="2" t="s">
        <v>20</v>
      </c>
      <c r="I329" s="2" t="s">
        <v>21</v>
      </c>
      <c r="J329" s="2" t="s">
        <v>29</v>
      </c>
      <c r="K329" s="2" t="s">
        <v>23</v>
      </c>
      <c r="L329" s="1">
        <v>106.3</v>
      </c>
      <c r="M329" s="3">
        <v>1</v>
      </c>
      <c r="N329" s="3">
        <v>1</v>
      </c>
      <c r="O329" s="1">
        <v>262.32600000000008</v>
      </c>
      <c r="P329">
        <f t="shared" si="5"/>
        <v>27885.253800000006</v>
      </c>
    </row>
    <row r="330" spans="1:16" x14ac:dyDescent="0.25">
      <c r="A330" s="1">
        <v>611</v>
      </c>
      <c r="B330" s="2" t="s">
        <v>99</v>
      </c>
      <c r="C330" s="1">
        <v>2013</v>
      </c>
      <c r="D330" s="2" t="s">
        <v>16</v>
      </c>
      <c r="E330" s="2" t="s">
        <v>17</v>
      </c>
      <c r="F330" s="2" t="s">
        <v>18</v>
      </c>
      <c r="G330" s="2" t="s">
        <v>28</v>
      </c>
      <c r="H330" s="2" t="s">
        <v>20</v>
      </c>
      <c r="I330" s="2" t="s">
        <v>21</v>
      </c>
      <c r="J330" s="2" t="s">
        <v>45</v>
      </c>
      <c r="K330" s="2" t="s">
        <v>34</v>
      </c>
      <c r="L330" s="1">
        <v>147.69999999999999</v>
      </c>
      <c r="M330" s="3">
        <v>1</v>
      </c>
      <c r="N330" s="3">
        <v>1</v>
      </c>
      <c r="O330" s="1">
        <v>89.2</v>
      </c>
      <c r="P330">
        <f t="shared" si="5"/>
        <v>13174.84</v>
      </c>
    </row>
    <row r="331" spans="1:16" x14ac:dyDescent="0.25">
      <c r="A331" s="1">
        <v>611</v>
      </c>
      <c r="B331" s="2" t="s">
        <v>99</v>
      </c>
      <c r="C331" s="1">
        <v>2013</v>
      </c>
      <c r="D331" s="2" t="s">
        <v>16</v>
      </c>
      <c r="E331" s="2" t="s">
        <v>17</v>
      </c>
      <c r="F331" s="2" t="s">
        <v>18</v>
      </c>
      <c r="G331" s="2" t="s">
        <v>28</v>
      </c>
      <c r="H331" s="2" t="s">
        <v>20</v>
      </c>
      <c r="I331" s="2" t="s">
        <v>21</v>
      </c>
      <c r="J331" s="2" t="s">
        <v>45</v>
      </c>
      <c r="K331" s="2" t="s">
        <v>23</v>
      </c>
      <c r="L331" s="1">
        <v>111</v>
      </c>
      <c r="M331" s="3">
        <v>1</v>
      </c>
      <c r="N331" s="3">
        <v>1</v>
      </c>
      <c r="O331" s="1">
        <v>68.679000000000002</v>
      </c>
      <c r="P331">
        <f t="shared" si="5"/>
        <v>7623.3690000000006</v>
      </c>
    </row>
    <row r="332" spans="1:16" x14ac:dyDescent="0.25">
      <c r="A332" s="1">
        <v>611</v>
      </c>
      <c r="B332" s="2" t="s">
        <v>99</v>
      </c>
      <c r="C332" s="1">
        <v>2013</v>
      </c>
      <c r="D332" s="2" t="s">
        <v>16</v>
      </c>
      <c r="E332" s="2" t="s">
        <v>17</v>
      </c>
      <c r="F332" s="2" t="s">
        <v>18</v>
      </c>
      <c r="G332" s="2" t="s">
        <v>28</v>
      </c>
      <c r="H332" s="2" t="s">
        <v>20</v>
      </c>
      <c r="I332" s="2" t="s">
        <v>21</v>
      </c>
      <c r="J332" s="2" t="s">
        <v>26</v>
      </c>
      <c r="K332" s="2" t="s">
        <v>23</v>
      </c>
      <c r="L332" s="1">
        <v>95.1</v>
      </c>
      <c r="M332" s="3">
        <v>1</v>
      </c>
      <c r="N332" s="3">
        <v>1</v>
      </c>
      <c r="O332" s="1">
        <v>20.763999999999999</v>
      </c>
      <c r="P332">
        <f t="shared" si="5"/>
        <v>1974.6563999999998</v>
      </c>
    </row>
    <row r="333" spans="1:16" x14ac:dyDescent="0.25">
      <c r="A333" s="1">
        <v>611</v>
      </c>
      <c r="B333" s="2" t="s">
        <v>99</v>
      </c>
      <c r="C333" s="1">
        <v>2013</v>
      </c>
      <c r="D333" s="2" t="s">
        <v>16</v>
      </c>
      <c r="E333" s="2" t="s">
        <v>17</v>
      </c>
      <c r="F333" s="2" t="s">
        <v>18</v>
      </c>
      <c r="G333" s="2" t="s">
        <v>19</v>
      </c>
      <c r="H333" s="2" t="s">
        <v>20</v>
      </c>
      <c r="I333" s="2" t="s">
        <v>21</v>
      </c>
      <c r="J333" s="2" t="s">
        <v>33</v>
      </c>
      <c r="K333" s="2" t="s">
        <v>23</v>
      </c>
      <c r="L333" s="1">
        <v>68.5</v>
      </c>
      <c r="M333" s="3">
        <v>1</v>
      </c>
      <c r="N333" s="3">
        <v>1</v>
      </c>
      <c r="O333" s="1">
        <v>41.771000000000001</v>
      </c>
      <c r="P333">
        <f t="shared" si="5"/>
        <v>2861.3135000000002</v>
      </c>
    </row>
    <row r="334" spans="1:16" x14ac:dyDescent="0.25">
      <c r="A334" s="1">
        <v>611</v>
      </c>
      <c r="B334" s="2" t="s">
        <v>99</v>
      </c>
      <c r="C334" s="1">
        <v>2013</v>
      </c>
      <c r="D334" s="2" t="s">
        <v>16</v>
      </c>
      <c r="E334" s="2" t="s">
        <v>17</v>
      </c>
      <c r="F334" s="2" t="s">
        <v>18</v>
      </c>
      <c r="G334" s="2" t="s">
        <v>19</v>
      </c>
      <c r="H334" s="2" t="s">
        <v>20</v>
      </c>
      <c r="I334" s="2" t="s">
        <v>21</v>
      </c>
      <c r="J334" s="2" t="s">
        <v>22</v>
      </c>
      <c r="K334" s="2" t="s">
        <v>34</v>
      </c>
      <c r="L334" s="1">
        <v>91.1</v>
      </c>
      <c r="M334" s="3">
        <v>1</v>
      </c>
      <c r="N334" s="3">
        <v>1</v>
      </c>
      <c r="O334" s="1">
        <v>29.1</v>
      </c>
      <c r="P334">
        <f t="shared" si="5"/>
        <v>2651.0099999999998</v>
      </c>
    </row>
    <row r="335" spans="1:16" x14ac:dyDescent="0.25">
      <c r="A335" s="1">
        <v>611</v>
      </c>
      <c r="B335" s="2" t="s">
        <v>99</v>
      </c>
      <c r="C335" s="1">
        <v>2013</v>
      </c>
      <c r="D335" s="2" t="s">
        <v>16</v>
      </c>
      <c r="E335" s="2" t="s">
        <v>17</v>
      </c>
      <c r="F335" s="2" t="s">
        <v>18</v>
      </c>
      <c r="G335" s="2" t="s">
        <v>19</v>
      </c>
      <c r="H335" s="2" t="s">
        <v>20</v>
      </c>
      <c r="I335" s="2" t="s">
        <v>21</v>
      </c>
      <c r="J335" s="2" t="s">
        <v>22</v>
      </c>
      <c r="K335" s="2" t="s">
        <v>23</v>
      </c>
      <c r="L335" s="1">
        <v>71.099999999999994</v>
      </c>
      <c r="M335" s="3">
        <v>1</v>
      </c>
      <c r="N335" s="3">
        <v>1</v>
      </c>
      <c r="O335" s="1">
        <v>9.9920000000000009</v>
      </c>
      <c r="P335">
        <f t="shared" si="5"/>
        <v>710.43119999999999</v>
      </c>
    </row>
    <row r="336" spans="1:16" x14ac:dyDescent="0.25">
      <c r="A336" s="1">
        <v>611</v>
      </c>
      <c r="B336" s="2" t="s">
        <v>99</v>
      </c>
      <c r="C336" s="1">
        <v>2013</v>
      </c>
      <c r="D336" s="2" t="s">
        <v>16</v>
      </c>
      <c r="E336" s="2" t="s">
        <v>17</v>
      </c>
      <c r="F336" s="2" t="s">
        <v>18</v>
      </c>
      <c r="G336" s="2" t="s">
        <v>19</v>
      </c>
      <c r="H336" s="2" t="s">
        <v>20</v>
      </c>
      <c r="I336" s="2" t="s">
        <v>21</v>
      </c>
      <c r="J336" s="2" t="s">
        <v>29</v>
      </c>
      <c r="K336" s="2" t="s">
        <v>23</v>
      </c>
      <c r="L336" s="1">
        <v>77.7</v>
      </c>
      <c r="M336" s="3">
        <v>1</v>
      </c>
      <c r="N336" s="3">
        <v>1</v>
      </c>
      <c r="O336" s="1">
        <v>68.934999999999988</v>
      </c>
      <c r="P336">
        <f t="shared" si="5"/>
        <v>5356.249499999999</v>
      </c>
    </row>
    <row r="337" spans="1:16" x14ac:dyDescent="0.25">
      <c r="A337" s="1">
        <v>611</v>
      </c>
      <c r="B337" s="2" t="s">
        <v>99</v>
      </c>
      <c r="C337" s="1">
        <v>2013</v>
      </c>
      <c r="D337" s="2" t="s">
        <v>16</v>
      </c>
      <c r="E337" s="2" t="s">
        <v>17</v>
      </c>
      <c r="F337" s="2" t="s">
        <v>24</v>
      </c>
      <c r="G337" s="2" t="s">
        <v>28</v>
      </c>
      <c r="H337" s="2" t="s">
        <v>20</v>
      </c>
      <c r="I337" s="2" t="s">
        <v>21</v>
      </c>
      <c r="J337" s="2" t="s">
        <v>29</v>
      </c>
      <c r="K337" s="2" t="s">
        <v>23</v>
      </c>
      <c r="L337" s="1">
        <v>83.6</v>
      </c>
      <c r="M337" s="3">
        <v>1</v>
      </c>
      <c r="N337" s="3">
        <v>1</v>
      </c>
      <c r="O337" s="1">
        <v>60.000999999999991</v>
      </c>
      <c r="P337">
        <f t="shared" si="5"/>
        <v>5016.083599999999</v>
      </c>
    </row>
    <row r="338" spans="1:16" x14ac:dyDescent="0.25">
      <c r="A338" s="1">
        <v>611</v>
      </c>
      <c r="B338" s="2" t="s">
        <v>99</v>
      </c>
      <c r="C338" s="1">
        <v>2013</v>
      </c>
      <c r="D338" s="2" t="s">
        <v>16</v>
      </c>
      <c r="E338" s="2" t="s">
        <v>17</v>
      </c>
      <c r="F338" s="2" t="s">
        <v>24</v>
      </c>
      <c r="G338" s="2" t="s">
        <v>19</v>
      </c>
      <c r="H338" s="2" t="s">
        <v>20</v>
      </c>
      <c r="I338" s="2" t="s">
        <v>21</v>
      </c>
      <c r="J338" s="2" t="s">
        <v>33</v>
      </c>
      <c r="K338" s="2" t="s">
        <v>23</v>
      </c>
      <c r="L338" s="1">
        <v>54.7</v>
      </c>
      <c r="M338" s="3">
        <v>1</v>
      </c>
      <c r="N338" s="3">
        <v>1</v>
      </c>
      <c r="O338" s="1">
        <v>29.916000000000004</v>
      </c>
      <c r="P338">
        <f t="shared" si="5"/>
        <v>1636.4052000000004</v>
      </c>
    </row>
    <row r="339" spans="1:16" x14ac:dyDescent="0.25">
      <c r="A339" s="1">
        <v>611</v>
      </c>
      <c r="B339" s="2" t="s">
        <v>99</v>
      </c>
      <c r="C339" s="1">
        <v>2013</v>
      </c>
      <c r="D339" s="2" t="s">
        <v>16</v>
      </c>
      <c r="E339" s="2" t="s">
        <v>17</v>
      </c>
      <c r="F339" s="2" t="s">
        <v>24</v>
      </c>
      <c r="G339" s="2" t="s">
        <v>19</v>
      </c>
      <c r="H339" s="2" t="s">
        <v>20</v>
      </c>
      <c r="I339" s="2" t="s">
        <v>21</v>
      </c>
      <c r="J339" s="2" t="s">
        <v>25</v>
      </c>
      <c r="K339" s="2" t="s">
        <v>23</v>
      </c>
      <c r="L339" s="1">
        <v>50</v>
      </c>
      <c r="M339" s="3">
        <v>1</v>
      </c>
      <c r="N339" s="3">
        <v>1</v>
      </c>
      <c r="O339" s="1">
        <v>21.024999999999999</v>
      </c>
      <c r="P339">
        <f t="shared" si="5"/>
        <v>1051.25</v>
      </c>
    </row>
    <row r="340" spans="1:16" x14ac:dyDescent="0.25">
      <c r="A340" s="1">
        <v>611</v>
      </c>
      <c r="B340" s="2" t="s">
        <v>99</v>
      </c>
      <c r="C340" s="1">
        <v>2013</v>
      </c>
      <c r="D340" s="2" t="s">
        <v>16</v>
      </c>
      <c r="E340" s="2" t="s">
        <v>17</v>
      </c>
      <c r="F340" s="2" t="s">
        <v>24</v>
      </c>
      <c r="G340" s="2" t="s">
        <v>19</v>
      </c>
      <c r="H340" s="2" t="s">
        <v>20</v>
      </c>
      <c r="I340" s="2" t="s">
        <v>21</v>
      </c>
      <c r="J340" s="2" t="s">
        <v>26</v>
      </c>
      <c r="K340" s="2" t="s">
        <v>23</v>
      </c>
      <c r="L340" s="1">
        <v>52.7</v>
      </c>
      <c r="M340" s="3">
        <v>1</v>
      </c>
      <c r="N340" s="3">
        <v>1</v>
      </c>
      <c r="O340" s="1">
        <v>9.41</v>
      </c>
      <c r="P340">
        <f t="shared" si="5"/>
        <v>495.90700000000004</v>
      </c>
    </row>
    <row r="341" spans="1:16" x14ac:dyDescent="0.25">
      <c r="A341" s="1">
        <v>210</v>
      </c>
      <c r="B341" s="2" t="s">
        <v>66</v>
      </c>
      <c r="C341" s="1">
        <v>2013</v>
      </c>
      <c r="D341" s="2" t="s">
        <v>16</v>
      </c>
      <c r="E341" s="2" t="s">
        <v>17</v>
      </c>
      <c r="F341" s="2" t="s">
        <v>39</v>
      </c>
      <c r="G341" s="2" t="s">
        <v>19</v>
      </c>
      <c r="H341" s="2" t="s">
        <v>20</v>
      </c>
      <c r="I341" s="2" t="s">
        <v>21</v>
      </c>
      <c r="J341" s="2" t="s">
        <v>33</v>
      </c>
      <c r="K341" s="2" t="s">
        <v>23</v>
      </c>
      <c r="L341" s="1">
        <v>40.1</v>
      </c>
      <c r="M341" s="3">
        <v>1</v>
      </c>
      <c r="N341" s="3">
        <v>1</v>
      </c>
      <c r="O341" s="1">
        <v>1.9</v>
      </c>
      <c r="P341">
        <f t="shared" si="5"/>
        <v>76.19</v>
      </c>
    </row>
    <row r="342" spans="1:16" x14ac:dyDescent="0.25">
      <c r="A342" s="1">
        <v>210</v>
      </c>
      <c r="B342" s="2" t="s">
        <v>66</v>
      </c>
      <c r="C342" s="1">
        <v>2013</v>
      </c>
      <c r="D342" s="2" t="s">
        <v>16</v>
      </c>
      <c r="E342" s="2" t="s">
        <v>17</v>
      </c>
      <c r="F342" s="2" t="s">
        <v>57</v>
      </c>
      <c r="G342" s="2" t="s">
        <v>28</v>
      </c>
      <c r="H342" s="2" t="s">
        <v>20</v>
      </c>
      <c r="I342" s="2" t="s">
        <v>21</v>
      </c>
      <c r="J342" s="2" t="s">
        <v>62</v>
      </c>
      <c r="K342" s="2" t="s">
        <v>23</v>
      </c>
      <c r="L342" s="1">
        <v>179.8</v>
      </c>
      <c r="M342" s="3">
        <v>1</v>
      </c>
      <c r="N342" s="3">
        <v>1</v>
      </c>
      <c r="O342" s="1">
        <v>12</v>
      </c>
      <c r="P342">
        <f t="shared" si="5"/>
        <v>2157.6000000000004</v>
      </c>
    </row>
    <row r="343" spans="1:16" x14ac:dyDescent="0.25">
      <c r="A343" s="1">
        <v>210</v>
      </c>
      <c r="B343" s="2" t="s">
        <v>66</v>
      </c>
      <c r="C343" s="1">
        <v>2013</v>
      </c>
      <c r="D343" s="2" t="s">
        <v>16</v>
      </c>
      <c r="E343" s="2" t="s">
        <v>17</v>
      </c>
      <c r="F343" s="2" t="s">
        <v>24</v>
      </c>
      <c r="G343" s="2" t="s">
        <v>28</v>
      </c>
      <c r="H343" s="2" t="s">
        <v>20</v>
      </c>
      <c r="I343" s="2" t="s">
        <v>21</v>
      </c>
      <c r="J343" s="2" t="s">
        <v>29</v>
      </c>
      <c r="K343" s="2" t="s">
        <v>23</v>
      </c>
      <c r="L343" s="1">
        <v>83.6</v>
      </c>
      <c r="M343" s="3">
        <v>1</v>
      </c>
      <c r="N343" s="3">
        <v>1</v>
      </c>
      <c r="O343" s="1">
        <v>4.5</v>
      </c>
      <c r="P343">
        <f t="shared" si="5"/>
        <v>376.2</v>
      </c>
    </row>
    <row r="344" spans="1:16" x14ac:dyDescent="0.25">
      <c r="A344" s="1">
        <v>210</v>
      </c>
      <c r="B344" s="2" t="s">
        <v>66</v>
      </c>
      <c r="C344" s="1">
        <v>2013</v>
      </c>
      <c r="D344" s="2" t="s">
        <v>16</v>
      </c>
      <c r="E344" s="2" t="s">
        <v>17</v>
      </c>
      <c r="F344" s="2" t="s">
        <v>24</v>
      </c>
      <c r="G344" s="2" t="s">
        <v>19</v>
      </c>
      <c r="H344" s="2" t="s">
        <v>20</v>
      </c>
      <c r="I344" s="2" t="s">
        <v>21</v>
      </c>
      <c r="J344" s="2" t="s">
        <v>33</v>
      </c>
      <c r="K344" s="2" t="s">
        <v>23</v>
      </c>
      <c r="L344" s="1">
        <v>54.7</v>
      </c>
      <c r="M344" s="3">
        <v>1</v>
      </c>
      <c r="N344" s="3">
        <v>1</v>
      </c>
      <c r="O344" s="1">
        <v>156.79999999999998</v>
      </c>
      <c r="P344">
        <f t="shared" si="5"/>
        <v>8576.9599999999991</v>
      </c>
    </row>
    <row r="345" spans="1:16" x14ac:dyDescent="0.25">
      <c r="A345" s="1">
        <v>210</v>
      </c>
      <c r="B345" s="2" t="s">
        <v>66</v>
      </c>
      <c r="C345" s="1">
        <v>2013</v>
      </c>
      <c r="D345" s="2" t="s">
        <v>16</v>
      </c>
      <c r="E345" s="2" t="s">
        <v>17</v>
      </c>
      <c r="F345" s="2" t="s">
        <v>24</v>
      </c>
      <c r="G345" s="2" t="s">
        <v>19</v>
      </c>
      <c r="H345" s="2" t="s">
        <v>20</v>
      </c>
      <c r="I345" s="2" t="s">
        <v>21</v>
      </c>
      <c r="J345" s="2" t="s">
        <v>22</v>
      </c>
      <c r="K345" s="2" t="s">
        <v>23</v>
      </c>
      <c r="L345" s="1">
        <v>58</v>
      </c>
      <c r="M345" s="3">
        <v>1</v>
      </c>
      <c r="N345" s="3">
        <v>1</v>
      </c>
      <c r="O345" s="1">
        <v>8.15</v>
      </c>
      <c r="P345">
        <f t="shared" si="5"/>
        <v>472.70000000000005</v>
      </c>
    </row>
    <row r="346" spans="1:16" x14ac:dyDescent="0.25">
      <c r="A346" s="1">
        <v>210</v>
      </c>
      <c r="B346" s="2" t="s">
        <v>66</v>
      </c>
      <c r="C346" s="1">
        <v>2013</v>
      </c>
      <c r="D346" s="2" t="s">
        <v>16</v>
      </c>
      <c r="E346" s="2" t="s">
        <v>17</v>
      </c>
      <c r="F346" s="2" t="s">
        <v>24</v>
      </c>
      <c r="G346" s="2" t="s">
        <v>19</v>
      </c>
      <c r="H346" s="2" t="s">
        <v>20</v>
      </c>
      <c r="I346" s="2" t="s">
        <v>21</v>
      </c>
      <c r="J346" s="2" t="s">
        <v>37</v>
      </c>
      <c r="K346" s="2" t="s">
        <v>23</v>
      </c>
      <c r="L346" s="1">
        <v>62.6</v>
      </c>
      <c r="M346" s="3">
        <v>1</v>
      </c>
      <c r="N346" s="3">
        <v>1</v>
      </c>
      <c r="O346" s="1">
        <v>29.04</v>
      </c>
      <c r="P346">
        <f t="shared" si="5"/>
        <v>1817.904</v>
      </c>
    </row>
    <row r="347" spans="1:16" x14ac:dyDescent="0.25">
      <c r="A347" s="1">
        <v>210</v>
      </c>
      <c r="B347" s="2" t="s">
        <v>66</v>
      </c>
      <c r="C347" s="1">
        <v>2013</v>
      </c>
      <c r="D347" s="2" t="s">
        <v>16</v>
      </c>
      <c r="E347" s="2" t="s">
        <v>17</v>
      </c>
      <c r="F347" s="2" t="s">
        <v>24</v>
      </c>
      <c r="G347" s="2" t="s">
        <v>19</v>
      </c>
      <c r="H347" s="2" t="s">
        <v>20</v>
      </c>
      <c r="I347" s="2" t="s">
        <v>21</v>
      </c>
      <c r="J347" s="2" t="s">
        <v>25</v>
      </c>
      <c r="K347" s="2" t="s">
        <v>23</v>
      </c>
      <c r="L347" s="1">
        <v>50</v>
      </c>
      <c r="M347" s="3">
        <v>1</v>
      </c>
      <c r="N347" s="3">
        <v>1</v>
      </c>
      <c r="O347" s="1">
        <v>69.8</v>
      </c>
      <c r="P347">
        <f t="shared" si="5"/>
        <v>3490</v>
      </c>
    </row>
    <row r="348" spans="1:16" x14ac:dyDescent="0.25">
      <c r="A348" s="1">
        <v>210</v>
      </c>
      <c r="B348" s="2" t="s">
        <v>66</v>
      </c>
      <c r="C348" s="1">
        <v>2013</v>
      </c>
      <c r="D348" s="2" t="s">
        <v>16</v>
      </c>
      <c r="E348" s="2" t="s">
        <v>17</v>
      </c>
      <c r="F348" s="2" t="s">
        <v>24</v>
      </c>
      <c r="G348" s="2" t="s">
        <v>19</v>
      </c>
      <c r="H348" s="2" t="s">
        <v>20</v>
      </c>
      <c r="I348" s="2" t="s">
        <v>21</v>
      </c>
      <c r="J348" s="2" t="s">
        <v>26</v>
      </c>
      <c r="K348" s="2" t="s">
        <v>23</v>
      </c>
      <c r="L348" s="1">
        <v>52.7</v>
      </c>
      <c r="M348" s="3">
        <v>1</v>
      </c>
      <c r="N348" s="3">
        <v>1</v>
      </c>
      <c r="O348" s="1">
        <v>25.4</v>
      </c>
      <c r="P348">
        <f t="shared" si="5"/>
        <v>1338.58</v>
      </c>
    </row>
    <row r="349" spans="1:16" x14ac:dyDescent="0.25">
      <c r="A349" s="1">
        <v>210</v>
      </c>
      <c r="B349" s="2" t="s">
        <v>66</v>
      </c>
      <c r="C349" s="1">
        <v>2013</v>
      </c>
      <c r="D349" s="2" t="s">
        <v>54</v>
      </c>
      <c r="E349" s="2" t="s">
        <v>17</v>
      </c>
      <c r="F349" s="2" t="s">
        <v>57</v>
      </c>
      <c r="G349" s="2" t="s">
        <v>28</v>
      </c>
      <c r="H349" s="2" t="s">
        <v>20</v>
      </c>
      <c r="I349" s="2" t="s">
        <v>21</v>
      </c>
      <c r="J349" s="2" t="s">
        <v>62</v>
      </c>
      <c r="K349" s="2" t="s">
        <v>23</v>
      </c>
      <c r="L349" s="1">
        <v>179.8</v>
      </c>
      <c r="M349" s="3">
        <v>1</v>
      </c>
      <c r="N349" s="3">
        <v>1</v>
      </c>
      <c r="O349" s="1">
        <v>64.760000000000005</v>
      </c>
      <c r="P349">
        <f t="shared" si="5"/>
        <v>11643.848000000002</v>
      </c>
    </row>
    <row r="350" spans="1:16" x14ac:dyDescent="0.25">
      <c r="A350" s="1">
        <v>197</v>
      </c>
      <c r="B350" s="2" t="s">
        <v>64</v>
      </c>
      <c r="C350" s="1">
        <v>2013</v>
      </c>
      <c r="D350" s="2" t="s">
        <v>16</v>
      </c>
      <c r="E350" s="2" t="s">
        <v>17</v>
      </c>
      <c r="F350" s="2" t="s">
        <v>24</v>
      </c>
      <c r="G350" s="2" t="s">
        <v>19</v>
      </c>
      <c r="H350" s="2" t="s">
        <v>20</v>
      </c>
      <c r="I350" s="2" t="s">
        <v>21</v>
      </c>
      <c r="J350" s="2" t="s">
        <v>22</v>
      </c>
      <c r="K350" s="2" t="s">
        <v>23</v>
      </c>
      <c r="L350" s="1">
        <v>58</v>
      </c>
      <c r="M350" s="3">
        <v>1</v>
      </c>
      <c r="N350" s="3">
        <v>1</v>
      </c>
      <c r="O350" s="1">
        <v>20.100000000000001</v>
      </c>
      <c r="P350">
        <f t="shared" si="5"/>
        <v>1165.8000000000002</v>
      </c>
    </row>
    <row r="351" spans="1:16" x14ac:dyDescent="0.25">
      <c r="A351" s="1">
        <v>197</v>
      </c>
      <c r="B351" s="2" t="s">
        <v>64</v>
      </c>
      <c r="C351" s="1">
        <v>2013</v>
      </c>
      <c r="D351" s="2" t="s">
        <v>16</v>
      </c>
      <c r="E351" s="2" t="s">
        <v>17</v>
      </c>
      <c r="F351" s="2" t="s">
        <v>24</v>
      </c>
      <c r="G351" s="2" t="s">
        <v>19</v>
      </c>
      <c r="H351" s="2" t="s">
        <v>20</v>
      </c>
      <c r="I351" s="2" t="s">
        <v>21</v>
      </c>
      <c r="J351" s="2" t="s">
        <v>25</v>
      </c>
      <c r="K351" s="2" t="s">
        <v>23</v>
      </c>
      <c r="L351" s="1">
        <v>50</v>
      </c>
      <c r="M351" s="3">
        <v>1</v>
      </c>
      <c r="N351" s="3">
        <v>1</v>
      </c>
      <c r="O351" s="1">
        <v>36</v>
      </c>
      <c r="P351">
        <f t="shared" si="5"/>
        <v>1800</v>
      </c>
    </row>
    <row r="352" spans="1:16" x14ac:dyDescent="0.25">
      <c r="A352" s="1">
        <v>197</v>
      </c>
      <c r="B352" s="2" t="s">
        <v>64</v>
      </c>
      <c r="C352" s="1">
        <v>2013</v>
      </c>
      <c r="D352" s="2" t="s">
        <v>16</v>
      </c>
      <c r="E352" s="2" t="s">
        <v>17</v>
      </c>
      <c r="F352" s="2" t="s">
        <v>24</v>
      </c>
      <c r="G352" s="2" t="s">
        <v>19</v>
      </c>
      <c r="H352" s="2" t="s">
        <v>20</v>
      </c>
      <c r="I352" s="2" t="s">
        <v>21</v>
      </c>
      <c r="J352" s="2" t="s">
        <v>26</v>
      </c>
      <c r="K352" s="2" t="s">
        <v>23</v>
      </c>
      <c r="L352" s="1">
        <v>52.7</v>
      </c>
      <c r="M352" s="3">
        <v>1</v>
      </c>
      <c r="N352" s="3">
        <v>1</v>
      </c>
      <c r="O352" s="1">
        <v>42.8</v>
      </c>
      <c r="P352">
        <f t="shared" si="5"/>
        <v>2255.56</v>
      </c>
    </row>
    <row r="353" spans="1:16" x14ac:dyDescent="0.25">
      <c r="A353" s="1">
        <v>669</v>
      </c>
      <c r="B353" s="2" t="s">
        <v>104</v>
      </c>
      <c r="C353" s="1">
        <v>2013</v>
      </c>
      <c r="D353" s="2" t="s">
        <v>16</v>
      </c>
      <c r="E353" s="2" t="s">
        <v>17</v>
      </c>
      <c r="F353" s="2" t="s">
        <v>24</v>
      </c>
      <c r="G353" s="2" t="s">
        <v>19</v>
      </c>
      <c r="H353" s="2" t="s">
        <v>20</v>
      </c>
      <c r="I353" s="2" t="s">
        <v>21</v>
      </c>
      <c r="J353" s="2" t="s">
        <v>25</v>
      </c>
      <c r="K353" s="2" t="s">
        <v>23</v>
      </c>
      <c r="L353" s="1">
        <v>50</v>
      </c>
      <c r="M353" s="3">
        <v>1</v>
      </c>
      <c r="N353" s="3">
        <v>1</v>
      </c>
      <c r="O353" s="1">
        <v>4.6189999999999998</v>
      </c>
      <c r="P353">
        <f t="shared" si="5"/>
        <v>230.95</v>
      </c>
    </row>
    <row r="354" spans="1:16" x14ac:dyDescent="0.25">
      <c r="A354" s="1">
        <v>318</v>
      </c>
      <c r="B354" s="2" t="s">
        <v>85</v>
      </c>
      <c r="C354" s="1">
        <v>2013</v>
      </c>
      <c r="D354" s="2" t="s">
        <v>16</v>
      </c>
      <c r="E354" s="2" t="s">
        <v>17</v>
      </c>
      <c r="F354" s="2" t="s">
        <v>18</v>
      </c>
      <c r="G354" s="2" t="s">
        <v>28</v>
      </c>
      <c r="H354" s="2" t="s">
        <v>20</v>
      </c>
      <c r="I354" s="2" t="s">
        <v>44</v>
      </c>
      <c r="J354" s="2" t="s">
        <v>29</v>
      </c>
      <c r="K354" s="2" t="s">
        <v>23</v>
      </c>
      <c r="L354" s="1">
        <v>131.69999999999999</v>
      </c>
      <c r="M354" s="3">
        <v>1</v>
      </c>
      <c r="N354" s="3">
        <v>1</v>
      </c>
      <c r="O354" s="1">
        <v>5.3250000000000002</v>
      </c>
      <c r="P354">
        <f t="shared" si="5"/>
        <v>701.30250000000001</v>
      </c>
    </row>
    <row r="355" spans="1:16" x14ac:dyDescent="0.25">
      <c r="A355" s="1">
        <v>318</v>
      </c>
      <c r="B355" s="2" t="s">
        <v>85</v>
      </c>
      <c r="C355" s="1">
        <v>2013</v>
      </c>
      <c r="D355" s="2" t="s">
        <v>16</v>
      </c>
      <c r="E355" s="2" t="s">
        <v>17</v>
      </c>
      <c r="F355" s="2" t="s">
        <v>18</v>
      </c>
      <c r="G355" s="2" t="s">
        <v>28</v>
      </c>
      <c r="H355" s="2" t="s">
        <v>20</v>
      </c>
      <c r="I355" s="2" t="s">
        <v>21</v>
      </c>
      <c r="J355" s="2" t="s">
        <v>33</v>
      </c>
      <c r="K355" s="2" t="s">
        <v>34</v>
      </c>
      <c r="L355" s="1">
        <v>131.1</v>
      </c>
      <c r="M355" s="3">
        <v>1</v>
      </c>
      <c r="N355" s="3">
        <v>1</v>
      </c>
      <c r="O355" s="1">
        <v>63.4</v>
      </c>
      <c r="P355">
        <f t="shared" si="5"/>
        <v>8311.74</v>
      </c>
    </row>
    <row r="356" spans="1:16" x14ac:dyDescent="0.25">
      <c r="A356" s="1">
        <v>318</v>
      </c>
      <c r="B356" s="2" t="s">
        <v>85</v>
      </c>
      <c r="C356" s="1">
        <v>2013</v>
      </c>
      <c r="D356" s="2" t="s">
        <v>16</v>
      </c>
      <c r="E356" s="2" t="s">
        <v>17</v>
      </c>
      <c r="F356" s="2" t="s">
        <v>18</v>
      </c>
      <c r="G356" s="2" t="s">
        <v>28</v>
      </c>
      <c r="H356" s="2" t="s">
        <v>20</v>
      </c>
      <c r="I356" s="2" t="s">
        <v>21</v>
      </c>
      <c r="J356" s="2" t="s">
        <v>33</v>
      </c>
      <c r="K356" s="2" t="s">
        <v>23</v>
      </c>
      <c r="L356" s="1">
        <v>99.1</v>
      </c>
      <c r="M356" s="3">
        <v>1</v>
      </c>
      <c r="N356" s="3">
        <v>1</v>
      </c>
      <c r="O356" s="1">
        <v>30.4</v>
      </c>
      <c r="P356">
        <f t="shared" si="5"/>
        <v>3012.64</v>
      </c>
    </row>
    <row r="357" spans="1:16" x14ac:dyDescent="0.25">
      <c r="A357" s="1">
        <v>318</v>
      </c>
      <c r="B357" s="2" t="s">
        <v>85</v>
      </c>
      <c r="C357" s="1">
        <v>2013</v>
      </c>
      <c r="D357" s="2" t="s">
        <v>16</v>
      </c>
      <c r="E357" s="2" t="s">
        <v>17</v>
      </c>
      <c r="F357" s="2" t="s">
        <v>18</v>
      </c>
      <c r="G357" s="2" t="s">
        <v>28</v>
      </c>
      <c r="H357" s="2" t="s">
        <v>20</v>
      </c>
      <c r="I357" s="2" t="s">
        <v>21</v>
      </c>
      <c r="J357" s="2" t="s">
        <v>29</v>
      </c>
      <c r="K357" s="2" t="s">
        <v>34</v>
      </c>
      <c r="L357" s="1">
        <v>141.19999999999999</v>
      </c>
      <c r="M357" s="3">
        <v>1</v>
      </c>
      <c r="N357" s="3">
        <v>1</v>
      </c>
      <c r="O357" s="1">
        <v>1.2</v>
      </c>
      <c r="P357">
        <f t="shared" si="5"/>
        <v>169.43999999999997</v>
      </c>
    </row>
    <row r="358" spans="1:16" x14ac:dyDescent="0.25">
      <c r="A358" s="1">
        <v>318</v>
      </c>
      <c r="B358" s="2" t="s">
        <v>85</v>
      </c>
      <c r="C358" s="1">
        <v>2013</v>
      </c>
      <c r="D358" s="2" t="s">
        <v>16</v>
      </c>
      <c r="E358" s="2" t="s">
        <v>17</v>
      </c>
      <c r="F358" s="2" t="s">
        <v>18</v>
      </c>
      <c r="G358" s="2" t="s">
        <v>28</v>
      </c>
      <c r="H358" s="2" t="s">
        <v>20</v>
      </c>
      <c r="I358" s="2" t="s">
        <v>21</v>
      </c>
      <c r="J358" s="2" t="s">
        <v>29</v>
      </c>
      <c r="K358" s="2" t="s">
        <v>23</v>
      </c>
      <c r="L358" s="1">
        <v>106.3</v>
      </c>
      <c r="M358" s="3">
        <v>1</v>
      </c>
      <c r="N358" s="3">
        <v>1</v>
      </c>
      <c r="O358" s="1">
        <v>6</v>
      </c>
      <c r="P358">
        <f t="shared" si="5"/>
        <v>637.79999999999995</v>
      </c>
    </row>
    <row r="359" spans="1:16" x14ac:dyDescent="0.25">
      <c r="A359" s="1">
        <v>318</v>
      </c>
      <c r="B359" s="2" t="s">
        <v>85</v>
      </c>
      <c r="C359" s="1">
        <v>2013</v>
      </c>
      <c r="D359" s="2" t="s">
        <v>16</v>
      </c>
      <c r="E359" s="2" t="s">
        <v>17</v>
      </c>
      <c r="F359" s="2" t="s">
        <v>18</v>
      </c>
      <c r="G359" s="2" t="s">
        <v>28</v>
      </c>
      <c r="H359" s="2" t="s">
        <v>20</v>
      </c>
      <c r="I359" s="2" t="s">
        <v>21</v>
      </c>
      <c r="J359" s="2" t="s">
        <v>45</v>
      </c>
      <c r="K359" s="2" t="s">
        <v>23</v>
      </c>
      <c r="L359" s="1">
        <v>111</v>
      </c>
      <c r="M359" s="3">
        <v>1</v>
      </c>
      <c r="N359" s="3">
        <v>1</v>
      </c>
      <c r="O359" s="1">
        <v>80.7</v>
      </c>
      <c r="P359">
        <f t="shared" si="5"/>
        <v>8957.7000000000007</v>
      </c>
    </row>
    <row r="360" spans="1:16" x14ac:dyDescent="0.25">
      <c r="A360" s="1">
        <v>318</v>
      </c>
      <c r="B360" s="2" t="s">
        <v>85</v>
      </c>
      <c r="C360" s="1">
        <v>2013</v>
      </c>
      <c r="D360" s="2" t="s">
        <v>16</v>
      </c>
      <c r="E360" s="2" t="s">
        <v>17</v>
      </c>
      <c r="F360" s="2" t="s">
        <v>18</v>
      </c>
      <c r="G360" s="2" t="s">
        <v>19</v>
      </c>
      <c r="H360" s="2" t="s">
        <v>20</v>
      </c>
      <c r="I360" s="2" t="s">
        <v>21</v>
      </c>
      <c r="J360" s="2" t="s">
        <v>31</v>
      </c>
      <c r="K360" s="2" t="s">
        <v>23</v>
      </c>
      <c r="L360" s="1">
        <v>73.8</v>
      </c>
      <c r="M360" s="3">
        <v>1</v>
      </c>
      <c r="N360" s="3">
        <v>1</v>
      </c>
      <c r="O360" s="1">
        <v>12</v>
      </c>
      <c r="P360">
        <f t="shared" si="5"/>
        <v>885.59999999999991</v>
      </c>
    </row>
    <row r="361" spans="1:16" x14ac:dyDescent="0.25">
      <c r="A361" s="1">
        <v>318</v>
      </c>
      <c r="B361" s="2" t="s">
        <v>85</v>
      </c>
      <c r="C361" s="1">
        <v>2013</v>
      </c>
      <c r="D361" s="2" t="s">
        <v>16</v>
      </c>
      <c r="E361" s="2" t="s">
        <v>17</v>
      </c>
      <c r="F361" s="2" t="s">
        <v>18</v>
      </c>
      <c r="G361" s="2" t="s">
        <v>19</v>
      </c>
      <c r="H361" s="2" t="s">
        <v>20</v>
      </c>
      <c r="I361" s="2" t="s">
        <v>21</v>
      </c>
      <c r="J361" s="2" t="s">
        <v>26</v>
      </c>
      <c r="K361" s="2" t="s">
        <v>23</v>
      </c>
      <c r="L361" s="1">
        <v>65.8</v>
      </c>
      <c r="M361" s="3">
        <v>1</v>
      </c>
      <c r="N361" s="3">
        <v>1</v>
      </c>
      <c r="O361" s="1">
        <v>1.8</v>
      </c>
      <c r="P361">
        <f t="shared" si="5"/>
        <v>118.44</v>
      </c>
    </row>
    <row r="362" spans="1:16" x14ac:dyDescent="0.25">
      <c r="A362" s="1">
        <v>318</v>
      </c>
      <c r="B362" s="2" t="s">
        <v>85</v>
      </c>
      <c r="C362" s="1">
        <v>2013</v>
      </c>
      <c r="D362" s="2" t="s">
        <v>16</v>
      </c>
      <c r="E362" s="2" t="s">
        <v>17</v>
      </c>
      <c r="F362" s="2" t="s">
        <v>39</v>
      </c>
      <c r="G362" s="2" t="s">
        <v>19</v>
      </c>
      <c r="H362" s="2" t="s">
        <v>20</v>
      </c>
      <c r="I362" s="2" t="s">
        <v>21</v>
      </c>
      <c r="J362" s="2" t="s">
        <v>69</v>
      </c>
      <c r="K362" s="2" t="s">
        <v>23</v>
      </c>
      <c r="L362" s="1">
        <v>32.1</v>
      </c>
      <c r="M362" s="3">
        <v>1</v>
      </c>
      <c r="N362" s="3">
        <v>1</v>
      </c>
      <c r="O362" s="1">
        <v>6.4</v>
      </c>
      <c r="P362">
        <f t="shared" si="5"/>
        <v>205.44000000000003</v>
      </c>
    </row>
    <row r="363" spans="1:16" x14ac:dyDescent="0.25">
      <c r="A363" s="1">
        <v>318</v>
      </c>
      <c r="B363" s="2" t="s">
        <v>85</v>
      </c>
      <c r="C363" s="1">
        <v>2013</v>
      </c>
      <c r="D363" s="2" t="s">
        <v>16</v>
      </c>
      <c r="E363" s="2" t="s">
        <v>17</v>
      </c>
      <c r="F363" s="2" t="s">
        <v>39</v>
      </c>
      <c r="G363" s="2" t="s">
        <v>19</v>
      </c>
      <c r="H363" s="2" t="s">
        <v>20</v>
      </c>
      <c r="I363" s="2" t="s">
        <v>21</v>
      </c>
      <c r="J363" s="2" t="s">
        <v>70</v>
      </c>
      <c r="K363" s="2" t="s">
        <v>23</v>
      </c>
      <c r="L363" s="1">
        <v>35.9</v>
      </c>
      <c r="M363" s="3">
        <v>1</v>
      </c>
      <c r="N363" s="3">
        <v>1</v>
      </c>
      <c r="O363" s="1">
        <v>18.7</v>
      </c>
      <c r="P363">
        <f t="shared" si="5"/>
        <v>671.32999999999993</v>
      </c>
    </row>
    <row r="364" spans="1:16" x14ac:dyDescent="0.25">
      <c r="A364" s="1">
        <v>318</v>
      </c>
      <c r="B364" s="2" t="s">
        <v>85</v>
      </c>
      <c r="C364" s="1">
        <v>2013</v>
      </c>
      <c r="D364" s="2" t="s">
        <v>16</v>
      </c>
      <c r="E364" s="2" t="s">
        <v>17</v>
      </c>
      <c r="F364" s="2" t="s">
        <v>57</v>
      </c>
      <c r="G364" s="2" t="s">
        <v>28</v>
      </c>
      <c r="H364" s="2" t="s">
        <v>20</v>
      </c>
      <c r="I364" s="2" t="s">
        <v>21</v>
      </c>
      <c r="J364" s="2" t="s">
        <v>58</v>
      </c>
      <c r="K364" s="2" t="s">
        <v>23</v>
      </c>
      <c r="L364" s="1">
        <v>166.6</v>
      </c>
      <c r="M364" s="3">
        <v>1</v>
      </c>
      <c r="N364" s="3">
        <v>1</v>
      </c>
      <c r="O364" s="1">
        <v>12.899999999999999</v>
      </c>
      <c r="P364">
        <f t="shared" si="5"/>
        <v>2149.14</v>
      </c>
    </row>
    <row r="365" spans="1:16" x14ac:dyDescent="0.25">
      <c r="A365" s="1">
        <v>318</v>
      </c>
      <c r="B365" s="2" t="s">
        <v>85</v>
      </c>
      <c r="C365" s="1">
        <v>2013</v>
      </c>
      <c r="D365" s="2" t="s">
        <v>16</v>
      </c>
      <c r="E365" s="2" t="s">
        <v>17</v>
      </c>
      <c r="F365" s="2" t="s">
        <v>57</v>
      </c>
      <c r="G365" s="2" t="s">
        <v>28</v>
      </c>
      <c r="H365" s="2" t="s">
        <v>20</v>
      </c>
      <c r="I365" s="2" t="s">
        <v>21</v>
      </c>
      <c r="J365" s="2" t="s">
        <v>62</v>
      </c>
      <c r="K365" s="2" t="s">
        <v>23</v>
      </c>
      <c r="L365" s="1">
        <v>179.8</v>
      </c>
      <c r="M365" s="3">
        <v>1</v>
      </c>
      <c r="N365" s="3">
        <v>1</v>
      </c>
      <c r="O365" s="1">
        <v>205.49</v>
      </c>
      <c r="P365">
        <f t="shared" si="5"/>
        <v>36947.102000000006</v>
      </c>
    </row>
    <row r="366" spans="1:16" x14ac:dyDescent="0.25">
      <c r="A366" s="1">
        <v>318</v>
      </c>
      <c r="B366" s="2" t="s">
        <v>85</v>
      </c>
      <c r="C366" s="1">
        <v>2013</v>
      </c>
      <c r="D366" s="2" t="s">
        <v>16</v>
      </c>
      <c r="E366" s="2" t="s">
        <v>17</v>
      </c>
      <c r="F366" s="2" t="s">
        <v>24</v>
      </c>
      <c r="G366" s="2" t="s">
        <v>19</v>
      </c>
      <c r="H366" s="2" t="s">
        <v>20</v>
      </c>
      <c r="I366" s="2" t="s">
        <v>21</v>
      </c>
      <c r="J366" s="2" t="s">
        <v>25</v>
      </c>
      <c r="K366" s="2" t="s">
        <v>23</v>
      </c>
      <c r="L366" s="1">
        <v>50</v>
      </c>
      <c r="M366" s="3">
        <v>1</v>
      </c>
      <c r="N366" s="3">
        <v>1</v>
      </c>
      <c r="O366" s="1">
        <v>12.8</v>
      </c>
      <c r="P366">
        <f t="shared" si="5"/>
        <v>640</v>
      </c>
    </row>
    <row r="367" spans="1:16" x14ac:dyDescent="0.25">
      <c r="A367" s="1">
        <v>318</v>
      </c>
      <c r="B367" s="2" t="s">
        <v>85</v>
      </c>
      <c r="C367" s="1">
        <v>2013</v>
      </c>
      <c r="D367" s="2" t="s">
        <v>16</v>
      </c>
      <c r="E367" s="2" t="s">
        <v>17</v>
      </c>
      <c r="F367" s="2" t="s">
        <v>24</v>
      </c>
      <c r="G367" s="2" t="s">
        <v>19</v>
      </c>
      <c r="H367" s="2" t="s">
        <v>20</v>
      </c>
      <c r="I367" s="2" t="s">
        <v>21</v>
      </c>
      <c r="J367" s="2" t="s">
        <v>26</v>
      </c>
      <c r="K367" s="2" t="s">
        <v>23</v>
      </c>
      <c r="L367" s="1">
        <v>52.7</v>
      </c>
      <c r="M367" s="3">
        <v>1</v>
      </c>
      <c r="N367" s="3">
        <v>1</v>
      </c>
      <c r="O367" s="1">
        <v>23.8</v>
      </c>
      <c r="P367">
        <f t="shared" si="5"/>
        <v>1254.2600000000002</v>
      </c>
    </row>
    <row r="368" spans="1:16" x14ac:dyDescent="0.25">
      <c r="A368" s="1">
        <v>206</v>
      </c>
      <c r="B368" s="2" t="s">
        <v>65</v>
      </c>
      <c r="C368" s="1">
        <v>2013</v>
      </c>
      <c r="D368" s="2" t="s">
        <v>16</v>
      </c>
      <c r="E368" s="2" t="s">
        <v>17</v>
      </c>
      <c r="F368" s="2" t="s">
        <v>24</v>
      </c>
      <c r="G368" s="2" t="s">
        <v>19</v>
      </c>
      <c r="H368" s="2" t="s">
        <v>20</v>
      </c>
      <c r="I368" s="2" t="s">
        <v>21</v>
      </c>
      <c r="J368" s="2" t="s">
        <v>25</v>
      </c>
      <c r="K368" s="2" t="s">
        <v>23</v>
      </c>
      <c r="L368" s="1">
        <v>50</v>
      </c>
      <c r="M368" s="3">
        <v>1</v>
      </c>
      <c r="N368" s="3">
        <v>1</v>
      </c>
      <c r="O368" s="1">
        <v>23.89</v>
      </c>
      <c r="P368">
        <f t="shared" si="5"/>
        <v>1194.5</v>
      </c>
    </row>
    <row r="369" spans="1:16" x14ac:dyDescent="0.25">
      <c r="A369" s="1">
        <v>206</v>
      </c>
      <c r="B369" s="2" t="s">
        <v>65</v>
      </c>
      <c r="C369" s="1">
        <v>2013</v>
      </c>
      <c r="D369" s="2" t="s">
        <v>16</v>
      </c>
      <c r="E369" s="2" t="s">
        <v>17</v>
      </c>
      <c r="F369" s="2" t="s">
        <v>24</v>
      </c>
      <c r="G369" s="2" t="s">
        <v>19</v>
      </c>
      <c r="H369" s="2" t="s">
        <v>20</v>
      </c>
      <c r="I369" s="2" t="s">
        <v>21</v>
      </c>
      <c r="J369" s="2" t="s">
        <v>26</v>
      </c>
      <c r="K369" s="2" t="s">
        <v>23</v>
      </c>
      <c r="L369" s="1">
        <v>52.7</v>
      </c>
      <c r="M369" s="3">
        <v>1</v>
      </c>
      <c r="N369" s="3">
        <v>1</v>
      </c>
      <c r="O369" s="1">
        <v>18.085000000000001</v>
      </c>
      <c r="P369">
        <f t="shared" si="5"/>
        <v>953.07950000000005</v>
      </c>
    </row>
    <row r="370" spans="1:16" x14ac:dyDescent="0.25">
      <c r="A370" s="1">
        <v>56</v>
      </c>
      <c r="B370" s="2" t="s">
        <v>38</v>
      </c>
      <c r="C370" s="1">
        <v>2013</v>
      </c>
      <c r="D370" s="2" t="s">
        <v>16</v>
      </c>
      <c r="E370" s="2" t="s">
        <v>17</v>
      </c>
      <c r="F370" s="2" t="s">
        <v>18</v>
      </c>
      <c r="G370" s="2" t="s">
        <v>19</v>
      </c>
      <c r="H370" s="2" t="s">
        <v>20</v>
      </c>
      <c r="I370" s="2" t="s">
        <v>21</v>
      </c>
      <c r="J370" s="2" t="s">
        <v>22</v>
      </c>
      <c r="K370" s="2" t="s">
        <v>23</v>
      </c>
      <c r="L370" s="1">
        <v>71.099999999999994</v>
      </c>
      <c r="M370" s="3">
        <v>1</v>
      </c>
      <c r="N370" s="3">
        <v>1</v>
      </c>
      <c r="O370" s="1">
        <v>40.72</v>
      </c>
      <c r="P370">
        <f t="shared" si="5"/>
        <v>2895.1919999999996</v>
      </c>
    </row>
    <row r="371" spans="1:16" x14ac:dyDescent="0.25">
      <c r="A371" s="1">
        <v>56</v>
      </c>
      <c r="B371" s="2" t="s">
        <v>38</v>
      </c>
      <c r="C371" s="1">
        <v>2013</v>
      </c>
      <c r="D371" s="2" t="s">
        <v>16</v>
      </c>
      <c r="E371" s="2" t="s">
        <v>17</v>
      </c>
      <c r="F371" s="2" t="s">
        <v>18</v>
      </c>
      <c r="G371" s="2" t="s">
        <v>19</v>
      </c>
      <c r="H371" s="2" t="s">
        <v>20</v>
      </c>
      <c r="I371" s="2" t="s">
        <v>21</v>
      </c>
      <c r="J371" s="2" t="s">
        <v>26</v>
      </c>
      <c r="K371" s="2" t="s">
        <v>23</v>
      </c>
      <c r="L371" s="1">
        <v>65.8</v>
      </c>
      <c r="M371" s="3">
        <v>1</v>
      </c>
      <c r="N371" s="3">
        <v>1</v>
      </c>
      <c r="O371" s="1">
        <v>2.04</v>
      </c>
      <c r="P371">
        <f t="shared" si="5"/>
        <v>134.232</v>
      </c>
    </row>
    <row r="372" spans="1:16" x14ac:dyDescent="0.25">
      <c r="A372" s="1">
        <v>56</v>
      </c>
      <c r="B372" s="2" t="s">
        <v>38</v>
      </c>
      <c r="C372" s="1">
        <v>2013</v>
      </c>
      <c r="D372" s="2" t="s">
        <v>16</v>
      </c>
      <c r="E372" s="2" t="s">
        <v>17</v>
      </c>
      <c r="F372" s="2" t="s">
        <v>24</v>
      </c>
      <c r="G372" s="2" t="s">
        <v>19</v>
      </c>
      <c r="H372" s="2" t="s">
        <v>20</v>
      </c>
      <c r="I372" s="2" t="s">
        <v>21</v>
      </c>
      <c r="J372" s="2" t="s">
        <v>22</v>
      </c>
      <c r="K372" s="2" t="s">
        <v>23</v>
      </c>
      <c r="L372" s="1">
        <v>58</v>
      </c>
      <c r="M372" s="3">
        <v>1</v>
      </c>
      <c r="N372" s="3">
        <v>1</v>
      </c>
      <c r="O372" s="1">
        <v>11.78</v>
      </c>
      <c r="P372">
        <f t="shared" si="5"/>
        <v>683.24</v>
      </c>
    </row>
    <row r="373" spans="1:16" x14ac:dyDescent="0.25">
      <c r="A373" s="1">
        <v>56</v>
      </c>
      <c r="B373" s="2" t="s">
        <v>38</v>
      </c>
      <c r="C373" s="1">
        <v>2013</v>
      </c>
      <c r="D373" s="2" t="s">
        <v>16</v>
      </c>
      <c r="E373" s="2" t="s">
        <v>17</v>
      </c>
      <c r="F373" s="2" t="s">
        <v>24</v>
      </c>
      <c r="G373" s="2" t="s">
        <v>19</v>
      </c>
      <c r="H373" s="2" t="s">
        <v>20</v>
      </c>
      <c r="I373" s="2" t="s">
        <v>21</v>
      </c>
      <c r="J373" s="2" t="s">
        <v>25</v>
      </c>
      <c r="K373" s="2" t="s">
        <v>23</v>
      </c>
      <c r="L373" s="1">
        <v>50</v>
      </c>
      <c r="M373" s="3">
        <v>1</v>
      </c>
      <c r="N373" s="3">
        <v>1</v>
      </c>
      <c r="O373" s="1">
        <v>80.27000000000001</v>
      </c>
      <c r="P373">
        <f t="shared" si="5"/>
        <v>4013.5000000000005</v>
      </c>
    </row>
    <row r="374" spans="1:16" x14ac:dyDescent="0.25">
      <c r="A374" s="1">
        <v>56</v>
      </c>
      <c r="B374" s="2" t="s">
        <v>38</v>
      </c>
      <c r="C374" s="1">
        <v>2013</v>
      </c>
      <c r="D374" s="2" t="s">
        <v>16</v>
      </c>
      <c r="E374" s="2" t="s">
        <v>17</v>
      </c>
      <c r="F374" s="2" t="s">
        <v>24</v>
      </c>
      <c r="G374" s="2" t="s">
        <v>19</v>
      </c>
      <c r="H374" s="2" t="s">
        <v>20</v>
      </c>
      <c r="I374" s="2" t="s">
        <v>21</v>
      </c>
      <c r="J374" s="2" t="s">
        <v>26</v>
      </c>
      <c r="K374" s="2" t="s">
        <v>23</v>
      </c>
      <c r="L374" s="1">
        <v>52.7</v>
      </c>
      <c r="M374" s="3">
        <v>1</v>
      </c>
      <c r="N374" s="3">
        <v>1</v>
      </c>
      <c r="O374" s="1">
        <v>16</v>
      </c>
      <c r="P374">
        <f t="shared" si="5"/>
        <v>843.2</v>
      </c>
    </row>
    <row r="375" spans="1:16" x14ac:dyDescent="0.25">
      <c r="A375" s="1">
        <v>274</v>
      </c>
      <c r="B375" s="2" t="s">
        <v>79</v>
      </c>
      <c r="C375" s="1">
        <v>2013</v>
      </c>
      <c r="D375" s="2" t="s">
        <v>16</v>
      </c>
      <c r="E375" s="2" t="s">
        <v>17</v>
      </c>
      <c r="F375" s="2" t="s">
        <v>24</v>
      </c>
      <c r="G375" s="2" t="s">
        <v>19</v>
      </c>
      <c r="H375" s="2" t="s">
        <v>20</v>
      </c>
      <c r="I375" s="2" t="s">
        <v>21</v>
      </c>
      <c r="J375" s="2" t="s">
        <v>25</v>
      </c>
      <c r="K375" s="2" t="s">
        <v>23</v>
      </c>
      <c r="L375" s="1">
        <v>50</v>
      </c>
      <c r="M375" s="3">
        <v>1</v>
      </c>
      <c r="N375" s="3">
        <v>1</v>
      </c>
      <c r="O375" s="1">
        <v>10</v>
      </c>
      <c r="P375">
        <f t="shared" si="5"/>
        <v>500</v>
      </c>
    </row>
    <row r="376" spans="1:16" x14ac:dyDescent="0.25">
      <c r="A376" s="1">
        <v>219</v>
      </c>
      <c r="B376" s="2" t="s">
        <v>68</v>
      </c>
      <c r="C376" s="1">
        <v>2013</v>
      </c>
      <c r="D376" s="2" t="s">
        <v>16</v>
      </c>
      <c r="E376" s="2" t="s">
        <v>17</v>
      </c>
      <c r="F376" s="2" t="s">
        <v>18</v>
      </c>
      <c r="G376" s="2" t="s">
        <v>28</v>
      </c>
      <c r="H376" s="2" t="s">
        <v>20</v>
      </c>
      <c r="I376" s="2" t="s">
        <v>21</v>
      </c>
      <c r="J376" s="2" t="s">
        <v>22</v>
      </c>
      <c r="K376" s="2" t="s">
        <v>23</v>
      </c>
      <c r="L376" s="1">
        <v>101.7</v>
      </c>
      <c r="M376" s="3">
        <v>1</v>
      </c>
      <c r="N376" s="3">
        <v>1</v>
      </c>
      <c r="O376" s="1">
        <v>5.8</v>
      </c>
      <c r="P376">
        <f t="shared" si="5"/>
        <v>589.86</v>
      </c>
    </row>
    <row r="377" spans="1:16" x14ac:dyDescent="0.25">
      <c r="A377" s="1">
        <v>219</v>
      </c>
      <c r="B377" s="2" t="s">
        <v>68</v>
      </c>
      <c r="C377" s="1">
        <v>2013</v>
      </c>
      <c r="D377" s="2" t="s">
        <v>16</v>
      </c>
      <c r="E377" s="2" t="s">
        <v>17</v>
      </c>
      <c r="F377" s="2" t="s">
        <v>18</v>
      </c>
      <c r="G377" s="2" t="s">
        <v>28</v>
      </c>
      <c r="H377" s="2" t="s">
        <v>20</v>
      </c>
      <c r="I377" s="2" t="s">
        <v>21</v>
      </c>
      <c r="J377" s="2" t="s">
        <v>31</v>
      </c>
      <c r="K377" s="2" t="s">
        <v>34</v>
      </c>
      <c r="L377" s="1">
        <v>137.6</v>
      </c>
      <c r="M377" s="3">
        <v>1</v>
      </c>
      <c r="N377" s="3">
        <v>1</v>
      </c>
      <c r="O377" s="1">
        <v>44.6</v>
      </c>
      <c r="P377">
        <f t="shared" si="5"/>
        <v>6136.96</v>
      </c>
    </row>
    <row r="378" spans="1:16" x14ac:dyDescent="0.25">
      <c r="A378" s="1">
        <v>219</v>
      </c>
      <c r="B378" s="2" t="s">
        <v>68</v>
      </c>
      <c r="C378" s="1">
        <v>2013</v>
      </c>
      <c r="D378" s="2" t="s">
        <v>16</v>
      </c>
      <c r="E378" s="2" t="s">
        <v>17</v>
      </c>
      <c r="F378" s="2" t="s">
        <v>18</v>
      </c>
      <c r="G378" s="2" t="s">
        <v>28</v>
      </c>
      <c r="H378" s="2" t="s">
        <v>20</v>
      </c>
      <c r="I378" s="2" t="s">
        <v>21</v>
      </c>
      <c r="J378" s="2" t="s">
        <v>37</v>
      </c>
      <c r="K378" s="2" t="s">
        <v>34</v>
      </c>
      <c r="L378" s="1">
        <v>139.4</v>
      </c>
      <c r="M378" s="3">
        <v>1</v>
      </c>
      <c r="N378" s="3">
        <v>1</v>
      </c>
      <c r="O378" s="1">
        <v>1.7</v>
      </c>
      <c r="P378">
        <f t="shared" si="5"/>
        <v>236.98</v>
      </c>
    </row>
    <row r="379" spans="1:16" x14ac:dyDescent="0.25">
      <c r="A379" s="1">
        <v>219</v>
      </c>
      <c r="B379" s="2" t="s">
        <v>68</v>
      </c>
      <c r="C379" s="1">
        <v>2013</v>
      </c>
      <c r="D379" s="2" t="s">
        <v>16</v>
      </c>
      <c r="E379" s="2" t="s">
        <v>17</v>
      </c>
      <c r="F379" s="2" t="s">
        <v>18</v>
      </c>
      <c r="G379" s="2" t="s">
        <v>28</v>
      </c>
      <c r="H379" s="2" t="s">
        <v>20</v>
      </c>
      <c r="I379" s="2" t="s">
        <v>21</v>
      </c>
      <c r="J379" s="2" t="s">
        <v>26</v>
      </c>
      <c r="K379" s="2" t="s">
        <v>34</v>
      </c>
      <c r="L379" s="1">
        <v>125.6</v>
      </c>
      <c r="M379" s="3">
        <v>1</v>
      </c>
      <c r="N379" s="3">
        <v>1</v>
      </c>
      <c r="O379" s="1">
        <v>82.699999999999989</v>
      </c>
      <c r="P379">
        <f t="shared" si="5"/>
        <v>10387.119999999999</v>
      </c>
    </row>
    <row r="380" spans="1:16" x14ac:dyDescent="0.25">
      <c r="A380" s="1">
        <v>219</v>
      </c>
      <c r="B380" s="2" t="s">
        <v>68</v>
      </c>
      <c r="C380" s="1">
        <v>2013</v>
      </c>
      <c r="D380" s="2" t="s">
        <v>16</v>
      </c>
      <c r="E380" s="2" t="s">
        <v>17</v>
      </c>
      <c r="F380" s="2" t="s">
        <v>18</v>
      </c>
      <c r="G380" s="2" t="s">
        <v>19</v>
      </c>
      <c r="H380" s="2" t="s">
        <v>20</v>
      </c>
      <c r="I380" s="2" t="s">
        <v>21</v>
      </c>
      <c r="J380" s="2" t="s">
        <v>22</v>
      </c>
      <c r="K380" s="2" t="s">
        <v>23</v>
      </c>
      <c r="L380" s="1">
        <v>71.099999999999994</v>
      </c>
      <c r="M380" s="3">
        <v>1</v>
      </c>
      <c r="N380" s="3">
        <v>1</v>
      </c>
      <c r="O380" s="1">
        <v>51.600000000000009</v>
      </c>
      <c r="P380">
        <f t="shared" si="5"/>
        <v>3668.76</v>
      </c>
    </row>
    <row r="381" spans="1:16" x14ac:dyDescent="0.25">
      <c r="A381" s="1">
        <v>219</v>
      </c>
      <c r="B381" s="2" t="s">
        <v>68</v>
      </c>
      <c r="C381" s="1">
        <v>2013</v>
      </c>
      <c r="D381" s="2" t="s">
        <v>16</v>
      </c>
      <c r="E381" s="2" t="s">
        <v>17</v>
      </c>
      <c r="F381" s="2" t="s">
        <v>18</v>
      </c>
      <c r="G381" s="2" t="s">
        <v>19</v>
      </c>
      <c r="H381" s="2" t="s">
        <v>20</v>
      </c>
      <c r="I381" s="2" t="s">
        <v>21</v>
      </c>
      <c r="J381" s="2" t="s">
        <v>26</v>
      </c>
      <c r="K381" s="2" t="s">
        <v>23</v>
      </c>
      <c r="L381" s="1">
        <v>65.8</v>
      </c>
      <c r="M381" s="3">
        <v>1</v>
      </c>
      <c r="N381" s="3">
        <v>1</v>
      </c>
      <c r="O381" s="1">
        <v>4.0999999999999996</v>
      </c>
      <c r="P381">
        <f t="shared" si="5"/>
        <v>269.77999999999997</v>
      </c>
    </row>
    <row r="382" spans="1:16" x14ac:dyDescent="0.25">
      <c r="A382" s="1">
        <v>219</v>
      </c>
      <c r="B382" s="2" t="s">
        <v>68</v>
      </c>
      <c r="C382" s="1">
        <v>2013</v>
      </c>
      <c r="D382" s="2" t="s">
        <v>16</v>
      </c>
      <c r="E382" s="2" t="s">
        <v>17</v>
      </c>
      <c r="F382" s="2" t="s">
        <v>39</v>
      </c>
      <c r="G382" s="2" t="s">
        <v>19</v>
      </c>
      <c r="H382" s="2" t="s">
        <v>20</v>
      </c>
      <c r="I382" s="2" t="s">
        <v>21</v>
      </c>
      <c r="J382" s="2" t="s">
        <v>22</v>
      </c>
      <c r="K382" s="2" t="s">
        <v>23</v>
      </c>
      <c r="L382" s="1">
        <v>42.3</v>
      </c>
      <c r="M382" s="3">
        <v>1</v>
      </c>
      <c r="N382" s="3">
        <v>1</v>
      </c>
      <c r="O382" s="1">
        <v>19.5</v>
      </c>
      <c r="P382">
        <f t="shared" si="5"/>
        <v>824.84999999999991</v>
      </c>
    </row>
    <row r="383" spans="1:16" x14ac:dyDescent="0.25">
      <c r="A383" s="1">
        <v>219</v>
      </c>
      <c r="B383" s="2" t="s">
        <v>68</v>
      </c>
      <c r="C383" s="1">
        <v>2013</v>
      </c>
      <c r="D383" s="2" t="s">
        <v>16</v>
      </c>
      <c r="E383" s="2" t="s">
        <v>17</v>
      </c>
      <c r="F383" s="2" t="s">
        <v>39</v>
      </c>
      <c r="G383" s="2" t="s">
        <v>19</v>
      </c>
      <c r="H383" s="2" t="s">
        <v>20</v>
      </c>
      <c r="I383" s="2" t="s">
        <v>21</v>
      </c>
      <c r="J383" s="2" t="s">
        <v>69</v>
      </c>
      <c r="K383" s="2" t="s">
        <v>23</v>
      </c>
      <c r="L383" s="1">
        <v>32.1</v>
      </c>
      <c r="M383" s="3">
        <v>1</v>
      </c>
      <c r="N383" s="3">
        <v>1</v>
      </c>
      <c r="O383" s="1">
        <v>4</v>
      </c>
      <c r="P383">
        <f t="shared" si="5"/>
        <v>128.4</v>
      </c>
    </row>
    <row r="384" spans="1:16" x14ac:dyDescent="0.25">
      <c r="A384" s="1">
        <v>219</v>
      </c>
      <c r="B384" s="2" t="s">
        <v>68</v>
      </c>
      <c r="C384" s="1">
        <v>2013</v>
      </c>
      <c r="D384" s="2" t="s">
        <v>16</v>
      </c>
      <c r="E384" s="2" t="s">
        <v>17</v>
      </c>
      <c r="F384" s="2" t="s">
        <v>39</v>
      </c>
      <c r="G384" s="2" t="s">
        <v>19</v>
      </c>
      <c r="H384" s="2" t="s">
        <v>20</v>
      </c>
      <c r="I384" s="2" t="s">
        <v>21</v>
      </c>
      <c r="J384" s="2" t="s">
        <v>70</v>
      </c>
      <c r="K384" s="2" t="s">
        <v>23</v>
      </c>
      <c r="L384" s="1">
        <v>35.9</v>
      </c>
      <c r="M384" s="3">
        <v>1</v>
      </c>
      <c r="N384" s="3">
        <v>1</v>
      </c>
      <c r="O384" s="1">
        <v>23.2</v>
      </c>
      <c r="P384">
        <f t="shared" si="5"/>
        <v>832.88</v>
      </c>
    </row>
    <row r="385" spans="1:16" x14ac:dyDescent="0.25">
      <c r="A385" s="1">
        <v>219</v>
      </c>
      <c r="B385" s="2" t="s">
        <v>68</v>
      </c>
      <c r="C385" s="1">
        <v>2013</v>
      </c>
      <c r="D385" s="2" t="s">
        <v>16</v>
      </c>
      <c r="E385" s="2" t="s">
        <v>17</v>
      </c>
      <c r="F385" s="2" t="s">
        <v>39</v>
      </c>
      <c r="G385" s="2" t="s">
        <v>19</v>
      </c>
      <c r="H385" s="2" t="s">
        <v>20</v>
      </c>
      <c r="I385" s="2" t="s">
        <v>21</v>
      </c>
      <c r="J385" s="2" t="s">
        <v>26</v>
      </c>
      <c r="K385" s="2" t="s">
        <v>23</v>
      </c>
      <c r="L385" s="1">
        <v>38.9</v>
      </c>
      <c r="M385" s="3">
        <v>1</v>
      </c>
      <c r="N385" s="3">
        <v>1</v>
      </c>
      <c r="O385" s="1">
        <v>7.6</v>
      </c>
      <c r="P385">
        <f t="shared" si="5"/>
        <v>295.64</v>
      </c>
    </row>
    <row r="386" spans="1:16" x14ac:dyDescent="0.25">
      <c r="A386" s="1">
        <v>219</v>
      </c>
      <c r="B386" s="2" t="s">
        <v>68</v>
      </c>
      <c r="C386" s="1">
        <v>2013</v>
      </c>
      <c r="D386" s="2" t="s">
        <v>54</v>
      </c>
      <c r="E386" s="2" t="s">
        <v>17</v>
      </c>
      <c r="F386" s="2" t="s">
        <v>18</v>
      </c>
      <c r="G386" s="2" t="s">
        <v>19</v>
      </c>
      <c r="H386" s="2" t="s">
        <v>20</v>
      </c>
      <c r="I386" s="2" t="s">
        <v>21</v>
      </c>
      <c r="J386" s="2" t="s">
        <v>22</v>
      </c>
      <c r="K386" s="2" t="s">
        <v>23</v>
      </c>
      <c r="L386" s="1">
        <v>71.099999999999994</v>
      </c>
      <c r="M386" s="3">
        <v>1</v>
      </c>
      <c r="N386" s="3">
        <v>1</v>
      </c>
      <c r="O386" s="1">
        <v>9.1999999999999993</v>
      </c>
      <c r="P386">
        <f t="shared" ref="P386:P449" si="6">O386*L386</f>
        <v>654.11999999999989</v>
      </c>
    </row>
    <row r="387" spans="1:16" x14ac:dyDescent="0.25">
      <c r="A387" s="1">
        <v>219</v>
      </c>
      <c r="B387" s="2" t="s">
        <v>68</v>
      </c>
      <c r="C387" s="1">
        <v>2013</v>
      </c>
      <c r="D387" s="2" t="s">
        <v>54</v>
      </c>
      <c r="E387" s="2" t="s">
        <v>17</v>
      </c>
      <c r="F387" s="2" t="s">
        <v>18</v>
      </c>
      <c r="G387" s="2" t="s">
        <v>19</v>
      </c>
      <c r="H387" s="2" t="s">
        <v>20</v>
      </c>
      <c r="I387" s="2" t="s">
        <v>21</v>
      </c>
      <c r="J387" s="2" t="s">
        <v>37</v>
      </c>
      <c r="K387" s="2" t="s">
        <v>23</v>
      </c>
      <c r="L387" s="1">
        <v>75.7</v>
      </c>
      <c r="M387" s="3">
        <v>1</v>
      </c>
      <c r="N387" s="3">
        <v>1</v>
      </c>
      <c r="O387" s="1">
        <v>21.2</v>
      </c>
      <c r="P387">
        <f t="shared" si="6"/>
        <v>1604.84</v>
      </c>
    </row>
    <row r="388" spans="1:16" x14ac:dyDescent="0.25">
      <c r="A388" s="1">
        <v>63</v>
      </c>
      <c r="B388" s="2" t="s">
        <v>41</v>
      </c>
      <c r="C388" s="1">
        <v>2013</v>
      </c>
      <c r="D388" s="2" t="s">
        <v>16</v>
      </c>
      <c r="E388" s="2" t="s">
        <v>17</v>
      </c>
      <c r="F388" s="2" t="s">
        <v>18</v>
      </c>
      <c r="G388" s="2" t="s">
        <v>19</v>
      </c>
      <c r="H388" s="2" t="s">
        <v>20</v>
      </c>
      <c r="I388" s="2" t="s">
        <v>21</v>
      </c>
      <c r="J388" s="2" t="s">
        <v>22</v>
      </c>
      <c r="K388" s="2" t="s">
        <v>23</v>
      </c>
      <c r="L388" s="1">
        <v>71.099999999999994</v>
      </c>
      <c r="M388" s="3">
        <v>1</v>
      </c>
      <c r="N388" s="3">
        <v>1</v>
      </c>
      <c r="O388" s="1">
        <v>33.640999999999998</v>
      </c>
      <c r="P388">
        <f t="shared" si="6"/>
        <v>2391.8750999999997</v>
      </c>
    </row>
    <row r="389" spans="1:16" x14ac:dyDescent="0.25">
      <c r="A389" s="1">
        <v>227</v>
      </c>
      <c r="B389" s="2" t="s">
        <v>71</v>
      </c>
      <c r="C389" s="1">
        <v>2013</v>
      </c>
      <c r="D389" s="2" t="s">
        <v>16</v>
      </c>
      <c r="E389" s="2" t="s">
        <v>17</v>
      </c>
      <c r="F389" s="2" t="s">
        <v>18</v>
      </c>
      <c r="G389" s="2" t="s">
        <v>28</v>
      </c>
      <c r="H389" s="2" t="s">
        <v>20</v>
      </c>
      <c r="I389" s="2" t="s">
        <v>21</v>
      </c>
      <c r="J389" s="2" t="s">
        <v>22</v>
      </c>
      <c r="K389" s="2" t="s">
        <v>34</v>
      </c>
      <c r="L389" s="1">
        <v>134.80000000000001</v>
      </c>
      <c r="M389" s="3">
        <v>1</v>
      </c>
      <c r="N389" s="3">
        <v>1</v>
      </c>
      <c r="O389" s="1">
        <v>1</v>
      </c>
      <c r="P389">
        <f t="shared" si="6"/>
        <v>134.80000000000001</v>
      </c>
    </row>
    <row r="390" spans="1:16" x14ac:dyDescent="0.25">
      <c r="A390" s="1">
        <v>227</v>
      </c>
      <c r="B390" s="2" t="s">
        <v>71</v>
      </c>
      <c r="C390" s="1">
        <v>2013</v>
      </c>
      <c r="D390" s="2" t="s">
        <v>16</v>
      </c>
      <c r="E390" s="2" t="s">
        <v>17</v>
      </c>
      <c r="F390" s="2" t="s">
        <v>18</v>
      </c>
      <c r="G390" s="2" t="s">
        <v>19</v>
      </c>
      <c r="H390" s="2" t="s">
        <v>20</v>
      </c>
      <c r="I390" s="2" t="s">
        <v>21</v>
      </c>
      <c r="J390" s="2" t="s">
        <v>22</v>
      </c>
      <c r="K390" s="2" t="s">
        <v>23</v>
      </c>
      <c r="L390" s="1">
        <v>71.099999999999994</v>
      </c>
      <c r="M390" s="3">
        <v>1</v>
      </c>
      <c r="N390" s="3">
        <v>1</v>
      </c>
      <c r="O390" s="1">
        <v>55.2</v>
      </c>
      <c r="P390">
        <f t="shared" si="6"/>
        <v>3924.72</v>
      </c>
    </row>
    <row r="391" spans="1:16" x14ac:dyDescent="0.25">
      <c r="A391" s="1">
        <v>227</v>
      </c>
      <c r="B391" s="2" t="s">
        <v>71</v>
      </c>
      <c r="C391" s="1">
        <v>2013</v>
      </c>
      <c r="D391" s="2" t="s">
        <v>16</v>
      </c>
      <c r="E391" s="2" t="s">
        <v>17</v>
      </c>
      <c r="F391" s="2" t="s">
        <v>18</v>
      </c>
      <c r="G391" s="2" t="s">
        <v>19</v>
      </c>
      <c r="H391" s="2" t="s">
        <v>20</v>
      </c>
      <c r="I391" s="2" t="s">
        <v>21</v>
      </c>
      <c r="J391" s="2" t="s">
        <v>31</v>
      </c>
      <c r="K391" s="2" t="s">
        <v>23</v>
      </c>
      <c r="L391" s="1">
        <v>73.8</v>
      </c>
      <c r="M391" s="3">
        <v>1</v>
      </c>
      <c r="N391" s="3">
        <v>1</v>
      </c>
      <c r="O391" s="1">
        <v>2.2999999999999998</v>
      </c>
      <c r="P391">
        <f t="shared" si="6"/>
        <v>169.73999999999998</v>
      </c>
    </row>
    <row r="392" spans="1:16" x14ac:dyDescent="0.25">
      <c r="A392" s="1">
        <v>227</v>
      </c>
      <c r="B392" s="2" t="s">
        <v>71</v>
      </c>
      <c r="C392" s="1">
        <v>2013</v>
      </c>
      <c r="D392" s="2" t="s">
        <v>16</v>
      </c>
      <c r="E392" s="2" t="s">
        <v>17</v>
      </c>
      <c r="F392" s="2" t="s">
        <v>18</v>
      </c>
      <c r="G392" s="2" t="s">
        <v>19</v>
      </c>
      <c r="H392" s="2" t="s">
        <v>20</v>
      </c>
      <c r="I392" s="2" t="s">
        <v>21</v>
      </c>
      <c r="J392" s="2" t="s">
        <v>26</v>
      </c>
      <c r="K392" s="2" t="s">
        <v>23</v>
      </c>
      <c r="L392" s="1">
        <v>65.8</v>
      </c>
      <c r="M392" s="3">
        <v>1</v>
      </c>
      <c r="N392" s="3">
        <v>1</v>
      </c>
      <c r="O392" s="1">
        <v>64.419999999999987</v>
      </c>
      <c r="P392">
        <f t="shared" si="6"/>
        <v>4238.8359999999993</v>
      </c>
    </row>
    <row r="393" spans="1:16" x14ac:dyDescent="0.25">
      <c r="A393" s="1">
        <v>227</v>
      </c>
      <c r="B393" s="2" t="s">
        <v>71</v>
      </c>
      <c r="C393" s="1">
        <v>2013</v>
      </c>
      <c r="D393" s="2" t="s">
        <v>16</v>
      </c>
      <c r="E393" s="2" t="s">
        <v>17</v>
      </c>
      <c r="F393" s="2" t="s">
        <v>24</v>
      </c>
      <c r="G393" s="2" t="s">
        <v>19</v>
      </c>
      <c r="H393" s="2" t="s">
        <v>20</v>
      </c>
      <c r="I393" s="2" t="s">
        <v>21</v>
      </c>
      <c r="J393" s="2" t="s">
        <v>22</v>
      </c>
      <c r="K393" s="2" t="s">
        <v>23</v>
      </c>
      <c r="L393" s="1">
        <v>58</v>
      </c>
      <c r="M393" s="3">
        <v>1</v>
      </c>
      <c r="N393" s="3">
        <v>1</v>
      </c>
      <c r="O393" s="1">
        <v>40.4</v>
      </c>
      <c r="P393">
        <f t="shared" si="6"/>
        <v>2343.1999999999998</v>
      </c>
    </row>
    <row r="394" spans="1:16" x14ac:dyDescent="0.25">
      <c r="A394" s="1">
        <v>227</v>
      </c>
      <c r="B394" s="2" t="s">
        <v>71</v>
      </c>
      <c r="C394" s="1">
        <v>2013</v>
      </c>
      <c r="D394" s="2" t="s">
        <v>16</v>
      </c>
      <c r="E394" s="2" t="s">
        <v>17</v>
      </c>
      <c r="F394" s="2" t="s">
        <v>24</v>
      </c>
      <c r="G394" s="2" t="s">
        <v>19</v>
      </c>
      <c r="H394" s="2" t="s">
        <v>20</v>
      </c>
      <c r="I394" s="2" t="s">
        <v>21</v>
      </c>
      <c r="J394" s="2" t="s">
        <v>37</v>
      </c>
      <c r="K394" s="2" t="s">
        <v>23</v>
      </c>
      <c r="L394" s="1">
        <v>62.6</v>
      </c>
      <c r="M394" s="3">
        <v>1</v>
      </c>
      <c r="N394" s="3">
        <v>1</v>
      </c>
      <c r="O394" s="1">
        <v>24.344000000000001</v>
      </c>
      <c r="P394">
        <f t="shared" si="6"/>
        <v>1523.9344000000001</v>
      </c>
    </row>
    <row r="395" spans="1:16" x14ac:dyDescent="0.25">
      <c r="A395" s="1">
        <v>227</v>
      </c>
      <c r="B395" s="2" t="s">
        <v>71</v>
      </c>
      <c r="C395" s="1">
        <v>2013</v>
      </c>
      <c r="D395" s="2" t="s">
        <v>16</v>
      </c>
      <c r="E395" s="2" t="s">
        <v>17</v>
      </c>
      <c r="F395" s="2" t="s">
        <v>24</v>
      </c>
      <c r="G395" s="2" t="s">
        <v>19</v>
      </c>
      <c r="H395" s="2" t="s">
        <v>20</v>
      </c>
      <c r="I395" s="2" t="s">
        <v>21</v>
      </c>
      <c r="J395" s="2" t="s">
        <v>25</v>
      </c>
      <c r="K395" s="2" t="s">
        <v>23</v>
      </c>
      <c r="L395" s="1">
        <v>50</v>
      </c>
      <c r="M395" s="3">
        <v>1</v>
      </c>
      <c r="N395" s="3">
        <v>1</v>
      </c>
      <c r="O395" s="1">
        <v>99.1</v>
      </c>
      <c r="P395">
        <f t="shared" si="6"/>
        <v>4955</v>
      </c>
    </row>
    <row r="396" spans="1:16" x14ac:dyDescent="0.25">
      <c r="A396" s="1">
        <v>227</v>
      </c>
      <c r="B396" s="2" t="s">
        <v>71</v>
      </c>
      <c r="C396" s="1">
        <v>2013</v>
      </c>
      <c r="D396" s="2" t="s">
        <v>16</v>
      </c>
      <c r="E396" s="2" t="s">
        <v>17</v>
      </c>
      <c r="F396" s="2" t="s">
        <v>24</v>
      </c>
      <c r="G396" s="2" t="s">
        <v>19</v>
      </c>
      <c r="H396" s="2" t="s">
        <v>20</v>
      </c>
      <c r="I396" s="2" t="s">
        <v>21</v>
      </c>
      <c r="J396" s="2" t="s">
        <v>26</v>
      </c>
      <c r="K396" s="2" t="s">
        <v>23</v>
      </c>
      <c r="L396" s="1">
        <v>52.7</v>
      </c>
      <c r="M396" s="3">
        <v>1</v>
      </c>
      <c r="N396" s="3">
        <v>1</v>
      </c>
      <c r="O396" s="1">
        <v>78.95</v>
      </c>
      <c r="P396">
        <f t="shared" si="6"/>
        <v>4160.665</v>
      </c>
    </row>
    <row r="397" spans="1:16" x14ac:dyDescent="0.25">
      <c r="A397" s="1">
        <v>227</v>
      </c>
      <c r="B397" s="2" t="s">
        <v>71</v>
      </c>
      <c r="C397" s="1">
        <v>2013</v>
      </c>
      <c r="D397" s="2" t="s">
        <v>54</v>
      </c>
      <c r="E397" s="2" t="s">
        <v>17</v>
      </c>
      <c r="F397" s="2" t="s">
        <v>18</v>
      </c>
      <c r="G397" s="2" t="s">
        <v>19</v>
      </c>
      <c r="H397" s="2" t="s">
        <v>20</v>
      </c>
      <c r="I397" s="2" t="s">
        <v>21</v>
      </c>
      <c r="J397" s="2" t="s">
        <v>22</v>
      </c>
      <c r="K397" s="2" t="s">
        <v>23</v>
      </c>
      <c r="L397" s="1">
        <v>71.099999999999994</v>
      </c>
      <c r="M397" s="3">
        <v>1</v>
      </c>
      <c r="N397" s="3">
        <v>1</v>
      </c>
      <c r="O397" s="1">
        <v>157.62</v>
      </c>
      <c r="P397">
        <f t="shared" si="6"/>
        <v>11206.781999999999</v>
      </c>
    </row>
    <row r="398" spans="1:16" x14ac:dyDescent="0.25">
      <c r="A398" s="1">
        <v>484</v>
      </c>
      <c r="B398" s="2" t="s">
        <v>92</v>
      </c>
      <c r="C398" s="1">
        <v>2013</v>
      </c>
      <c r="D398" s="2" t="s">
        <v>16</v>
      </c>
      <c r="E398" s="2" t="s">
        <v>17</v>
      </c>
      <c r="F398" s="2" t="s">
        <v>39</v>
      </c>
      <c r="G398" s="2" t="s">
        <v>19</v>
      </c>
      <c r="H398" s="2" t="s">
        <v>20</v>
      </c>
      <c r="I398" s="2" t="s">
        <v>21</v>
      </c>
      <c r="J398" s="2" t="s">
        <v>37</v>
      </c>
      <c r="K398" s="2" t="s">
        <v>23</v>
      </c>
      <c r="L398" s="1">
        <v>46.8</v>
      </c>
      <c r="M398" s="3">
        <v>1</v>
      </c>
      <c r="N398" s="3">
        <v>1</v>
      </c>
      <c r="O398" s="1">
        <v>2.7</v>
      </c>
      <c r="P398">
        <f t="shared" si="6"/>
        <v>126.36</v>
      </c>
    </row>
    <row r="399" spans="1:16" x14ac:dyDescent="0.25">
      <c r="A399" s="1">
        <v>484</v>
      </c>
      <c r="B399" s="2" t="s">
        <v>92</v>
      </c>
      <c r="C399" s="1">
        <v>2013</v>
      </c>
      <c r="D399" s="2" t="s">
        <v>16</v>
      </c>
      <c r="E399" s="2" t="s">
        <v>17</v>
      </c>
      <c r="F399" s="2" t="s">
        <v>24</v>
      </c>
      <c r="G399" s="2" t="s">
        <v>19</v>
      </c>
      <c r="H399" s="2" t="s">
        <v>20</v>
      </c>
      <c r="I399" s="2" t="s">
        <v>21</v>
      </c>
      <c r="J399" s="2" t="s">
        <v>22</v>
      </c>
      <c r="K399" s="2" t="s">
        <v>23</v>
      </c>
      <c r="L399" s="1">
        <v>58</v>
      </c>
      <c r="M399" s="3">
        <v>1</v>
      </c>
      <c r="N399" s="3">
        <v>1</v>
      </c>
      <c r="O399" s="1">
        <v>5.6</v>
      </c>
      <c r="P399">
        <f t="shared" si="6"/>
        <v>324.79999999999995</v>
      </c>
    </row>
    <row r="400" spans="1:16" x14ac:dyDescent="0.25">
      <c r="A400" s="1">
        <v>484</v>
      </c>
      <c r="B400" s="2" t="s">
        <v>92</v>
      </c>
      <c r="C400" s="1">
        <v>2013</v>
      </c>
      <c r="D400" s="2" t="s">
        <v>16</v>
      </c>
      <c r="E400" s="2" t="s">
        <v>17</v>
      </c>
      <c r="F400" s="2" t="s">
        <v>24</v>
      </c>
      <c r="G400" s="2" t="s">
        <v>19</v>
      </c>
      <c r="H400" s="2" t="s">
        <v>20</v>
      </c>
      <c r="I400" s="2" t="s">
        <v>21</v>
      </c>
      <c r="J400" s="2" t="s">
        <v>25</v>
      </c>
      <c r="K400" s="2" t="s">
        <v>23</v>
      </c>
      <c r="L400" s="1">
        <v>50</v>
      </c>
      <c r="M400" s="3">
        <v>1</v>
      </c>
      <c r="N400" s="3">
        <v>1</v>
      </c>
      <c r="O400" s="1">
        <v>7.5</v>
      </c>
      <c r="P400">
        <f t="shared" si="6"/>
        <v>375</v>
      </c>
    </row>
    <row r="401" spans="1:16" x14ac:dyDescent="0.25">
      <c r="A401" s="1">
        <v>484</v>
      </c>
      <c r="B401" s="2" t="s">
        <v>92</v>
      </c>
      <c r="C401" s="1">
        <v>2013</v>
      </c>
      <c r="D401" s="2" t="s">
        <v>16</v>
      </c>
      <c r="E401" s="2" t="s">
        <v>17</v>
      </c>
      <c r="F401" s="2" t="s">
        <v>24</v>
      </c>
      <c r="G401" s="2" t="s">
        <v>19</v>
      </c>
      <c r="H401" s="2" t="s">
        <v>20</v>
      </c>
      <c r="I401" s="2" t="s">
        <v>21</v>
      </c>
      <c r="J401" s="2" t="s">
        <v>26</v>
      </c>
      <c r="K401" s="2" t="s">
        <v>23</v>
      </c>
      <c r="L401" s="1">
        <v>52.7</v>
      </c>
      <c r="M401" s="3">
        <v>1</v>
      </c>
      <c r="N401" s="3">
        <v>1</v>
      </c>
      <c r="O401" s="1">
        <v>9.4</v>
      </c>
      <c r="P401">
        <f t="shared" si="6"/>
        <v>495.38000000000005</v>
      </c>
    </row>
    <row r="402" spans="1:16" x14ac:dyDescent="0.25">
      <c r="A402" s="1">
        <v>215</v>
      </c>
      <c r="B402" s="2" t="s">
        <v>67</v>
      </c>
      <c r="C402" s="1">
        <v>2013</v>
      </c>
      <c r="D402" s="2" t="s">
        <v>16</v>
      </c>
      <c r="E402" s="2" t="s">
        <v>17</v>
      </c>
      <c r="F402" s="2" t="s">
        <v>18</v>
      </c>
      <c r="G402" s="2" t="s">
        <v>28</v>
      </c>
      <c r="H402" s="2" t="s">
        <v>20</v>
      </c>
      <c r="I402" s="2" t="s">
        <v>21</v>
      </c>
      <c r="J402" s="2" t="s">
        <v>22</v>
      </c>
      <c r="K402" s="2" t="s">
        <v>23</v>
      </c>
      <c r="L402" s="1">
        <v>101.7</v>
      </c>
      <c r="M402" s="3">
        <v>1</v>
      </c>
      <c r="N402" s="3">
        <v>1</v>
      </c>
      <c r="O402" s="1">
        <v>63.526000000000003</v>
      </c>
      <c r="P402">
        <f t="shared" si="6"/>
        <v>6460.5942000000005</v>
      </c>
    </row>
    <row r="403" spans="1:16" x14ac:dyDescent="0.25">
      <c r="A403" s="1">
        <v>215</v>
      </c>
      <c r="B403" s="2" t="s">
        <v>67</v>
      </c>
      <c r="C403" s="1">
        <v>2013</v>
      </c>
      <c r="D403" s="2" t="s">
        <v>16</v>
      </c>
      <c r="E403" s="2" t="s">
        <v>17</v>
      </c>
      <c r="F403" s="2" t="s">
        <v>18</v>
      </c>
      <c r="G403" s="2" t="s">
        <v>19</v>
      </c>
      <c r="H403" s="2" t="s">
        <v>20</v>
      </c>
      <c r="I403" s="2" t="s">
        <v>21</v>
      </c>
      <c r="J403" s="2" t="s">
        <v>33</v>
      </c>
      <c r="K403" s="2" t="s">
        <v>23</v>
      </c>
      <c r="L403" s="1">
        <v>68.5</v>
      </c>
      <c r="M403" s="3">
        <v>1</v>
      </c>
      <c r="N403" s="3">
        <v>1</v>
      </c>
      <c r="O403" s="1">
        <v>98.842999999999989</v>
      </c>
      <c r="P403">
        <f t="shared" si="6"/>
        <v>6770.7454999999991</v>
      </c>
    </row>
    <row r="404" spans="1:16" x14ac:dyDescent="0.25">
      <c r="A404" s="1">
        <v>215</v>
      </c>
      <c r="B404" s="2" t="s">
        <v>67</v>
      </c>
      <c r="C404" s="1">
        <v>2013</v>
      </c>
      <c r="D404" s="2" t="s">
        <v>16</v>
      </c>
      <c r="E404" s="2" t="s">
        <v>17</v>
      </c>
      <c r="F404" s="2" t="s">
        <v>18</v>
      </c>
      <c r="G404" s="2" t="s">
        <v>19</v>
      </c>
      <c r="H404" s="2" t="s">
        <v>20</v>
      </c>
      <c r="I404" s="2" t="s">
        <v>21</v>
      </c>
      <c r="J404" s="2" t="s">
        <v>22</v>
      </c>
      <c r="K404" s="2" t="s">
        <v>23</v>
      </c>
      <c r="L404" s="1">
        <v>71.099999999999994</v>
      </c>
      <c r="M404" s="3">
        <v>1</v>
      </c>
      <c r="N404" s="3">
        <v>1</v>
      </c>
      <c r="O404" s="1">
        <v>22.863</v>
      </c>
      <c r="P404">
        <f t="shared" si="6"/>
        <v>1625.5592999999999</v>
      </c>
    </row>
    <row r="405" spans="1:16" x14ac:dyDescent="0.25">
      <c r="A405" s="1">
        <v>215</v>
      </c>
      <c r="B405" s="2" t="s">
        <v>67</v>
      </c>
      <c r="C405" s="1">
        <v>2013</v>
      </c>
      <c r="D405" s="2" t="s">
        <v>16</v>
      </c>
      <c r="E405" s="2" t="s">
        <v>17</v>
      </c>
      <c r="F405" s="2" t="s">
        <v>24</v>
      </c>
      <c r="G405" s="2" t="s">
        <v>28</v>
      </c>
      <c r="H405" s="2" t="s">
        <v>20</v>
      </c>
      <c r="I405" s="2" t="s">
        <v>44</v>
      </c>
      <c r="J405" s="2" t="s">
        <v>22</v>
      </c>
      <c r="K405" s="2" t="s">
        <v>23</v>
      </c>
      <c r="L405" s="1">
        <v>95.3</v>
      </c>
      <c r="M405" s="3">
        <v>1</v>
      </c>
      <c r="N405" s="3">
        <v>1</v>
      </c>
      <c r="O405" s="1">
        <v>2.085</v>
      </c>
      <c r="P405">
        <f t="shared" si="6"/>
        <v>198.70049999999998</v>
      </c>
    </row>
    <row r="406" spans="1:16" x14ac:dyDescent="0.25">
      <c r="A406" s="1">
        <v>215</v>
      </c>
      <c r="B406" s="2" t="s">
        <v>67</v>
      </c>
      <c r="C406" s="1">
        <v>2013</v>
      </c>
      <c r="D406" s="2" t="s">
        <v>16</v>
      </c>
      <c r="E406" s="2" t="s">
        <v>17</v>
      </c>
      <c r="F406" s="2" t="s">
        <v>24</v>
      </c>
      <c r="G406" s="2" t="s">
        <v>28</v>
      </c>
      <c r="H406" s="2" t="s">
        <v>20</v>
      </c>
      <c r="I406" s="2" t="s">
        <v>21</v>
      </c>
      <c r="J406" s="2" t="s">
        <v>22</v>
      </c>
      <c r="K406" s="2" t="s">
        <v>34</v>
      </c>
      <c r="L406" s="1">
        <v>102.2</v>
      </c>
      <c r="M406" s="3">
        <v>1</v>
      </c>
      <c r="N406" s="3">
        <v>1</v>
      </c>
      <c r="O406" s="1">
        <v>2.359</v>
      </c>
      <c r="P406">
        <f t="shared" si="6"/>
        <v>241.0898</v>
      </c>
    </row>
    <row r="407" spans="1:16" x14ac:dyDescent="0.25">
      <c r="A407" s="1">
        <v>215</v>
      </c>
      <c r="B407" s="2" t="s">
        <v>67</v>
      </c>
      <c r="C407" s="1">
        <v>2013</v>
      </c>
      <c r="D407" s="2" t="s">
        <v>16</v>
      </c>
      <c r="E407" s="2" t="s">
        <v>17</v>
      </c>
      <c r="F407" s="2" t="s">
        <v>24</v>
      </c>
      <c r="G407" s="2" t="s">
        <v>28</v>
      </c>
      <c r="H407" s="2" t="s">
        <v>20</v>
      </c>
      <c r="I407" s="2" t="s">
        <v>21</v>
      </c>
      <c r="J407" s="2" t="s">
        <v>29</v>
      </c>
      <c r="K407" s="2" t="s">
        <v>34</v>
      </c>
      <c r="L407" s="1">
        <v>110.5</v>
      </c>
      <c r="M407" s="3">
        <v>1</v>
      </c>
      <c r="N407" s="3">
        <v>1</v>
      </c>
      <c r="O407" s="1">
        <v>10.412000000000001</v>
      </c>
      <c r="P407">
        <f t="shared" si="6"/>
        <v>1150.5260000000001</v>
      </c>
    </row>
    <row r="408" spans="1:16" x14ac:dyDescent="0.25">
      <c r="A408" s="1">
        <v>215</v>
      </c>
      <c r="B408" s="2" t="s">
        <v>67</v>
      </c>
      <c r="C408" s="1">
        <v>2013</v>
      </c>
      <c r="D408" s="2" t="s">
        <v>16</v>
      </c>
      <c r="E408" s="2" t="s">
        <v>17</v>
      </c>
      <c r="F408" s="2" t="s">
        <v>24</v>
      </c>
      <c r="G408" s="2" t="s">
        <v>28</v>
      </c>
      <c r="H408" s="2" t="s">
        <v>20</v>
      </c>
      <c r="I408" s="2" t="s">
        <v>21</v>
      </c>
      <c r="J408" s="2" t="s">
        <v>29</v>
      </c>
      <c r="K408" s="2" t="s">
        <v>23</v>
      </c>
      <c r="L408" s="1">
        <v>83.6</v>
      </c>
      <c r="M408" s="3">
        <v>1</v>
      </c>
      <c r="N408" s="3">
        <v>1</v>
      </c>
      <c r="O408" s="1">
        <v>54.926000000000002</v>
      </c>
      <c r="P408">
        <f t="shared" si="6"/>
        <v>4591.8135999999995</v>
      </c>
    </row>
    <row r="409" spans="1:16" x14ac:dyDescent="0.25">
      <c r="A409" s="1">
        <v>215</v>
      </c>
      <c r="B409" s="2" t="s">
        <v>67</v>
      </c>
      <c r="C409" s="1">
        <v>2013</v>
      </c>
      <c r="D409" s="2" t="s">
        <v>16</v>
      </c>
      <c r="E409" s="2" t="s">
        <v>17</v>
      </c>
      <c r="F409" s="2" t="s">
        <v>24</v>
      </c>
      <c r="G409" s="2" t="s">
        <v>19</v>
      </c>
      <c r="H409" s="2" t="s">
        <v>20</v>
      </c>
      <c r="I409" s="2" t="s">
        <v>44</v>
      </c>
      <c r="J409" s="2" t="s">
        <v>22</v>
      </c>
      <c r="K409" s="2" t="s">
        <v>34</v>
      </c>
      <c r="L409" s="1">
        <v>89.4</v>
      </c>
      <c r="M409" s="3">
        <v>1</v>
      </c>
      <c r="N409" s="3">
        <v>1</v>
      </c>
      <c r="O409" s="1">
        <v>8.3870000000000005</v>
      </c>
      <c r="P409">
        <f t="shared" si="6"/>
        <v>749.79780000000005</v>
      </c>
    </row>
    <row r="410" spans="1:16" x14ac:dyDescent="0.25">
      <c r="A410" s="1">
        <v>215</v>
      </c>
      <c r="B410" s="2" t="s">
        <v>67</v>
      </c>
      <c r="C410" s="1">
        <v>2013</v>
      </c>
      <c r="D410" s="2" t="s">
        <v>16</v>
      </c>
      <c r="E410" s="2" t="s">
        <v>17</v>
      </c>
      <c r="F410" s="2" t="s">
        <v>24</v>
      </c>
      <c r="G410" s="2" t="s">
        <v>19</v>
      </c>
      <c r="H410" s="2" t="s">
        <v>20</v>
      </c>
      <c r="I410" s="2" t="s">
        <v>21</v>
      </c>
      <c r="J410" s="2" t="s">
        <v>33</v>
      </c>
      <c r="K410" s="2" t="s">
        <v>23</v>
      </c>
      <c r="L410" s="1">
        <v>54.7</v>
      </c>
      <c r="M410" s="3">
        <v>1</v>
      </c>
      <c r="N410" s="3">
        <v>1</v>
      </c>
      <c r="O410" s="1">
        <v>56.111000000000004</v>
      </c>
      <c r="P410">
        <f t="shared" si="6"/>
        <v>3069.2717000000002</v>
      </c>
    </row>
    <row r="411" spans="1:16" x14ac:dyDescent="0.25">
      <c r="A411" s="1">
        <v>215</v>
      </c>
      <c r="B411" s="2" t="s">
        <v>67</v>
      </c>
      <c r="C411" s="1">
        <v>2013</v>
      </c>
      <c r="D411" s="2" t="s">
        <v>16</v>
      </c>
      <c r="E411" s="2" t="s">
        <v>17</v>
      </c>
      <c r="F411" s="2" t="s">
        <v>24</v>
      </c>
      <c r="G411" s="2" t="s">
        <v>19</v>
      </c>
      <c r="H411" s="2" t="s">
        <v>20</v>
      </c>
      <c r="I411" s="2" t="s">
        <v>21</v>
      </c>
      <c r="J411" s="2" t="s">
        <v>22</v>
      </c>
      <c r="K411" s="2" t="s">
        <v>34</v>
      </c>
      <c r="L411" s="1">
        <v>73.900000000000006</v>
      </c>
      <c r="M411" s="3">
        <v>1</v>
      </c>
      <c r="N411" s="3">
        <v>1</v>
      </c>
      <c r="O411" s="1">
        <v>2.3959999999999999</v>
      </c>
      <c r="P411">
        <f t="shared" si="6"/>
        <v>177.06440000000001</v>
      </c>
    </row>
    <row r="412" spans="1:16" x14ac:dyDescent="0.25">
      <c r="A412" s="1">
        <v>215</v>
      </c>
      <c r="B412" s="2" t="s">
        <v>67</v>
      </c>
      <c r="C412" s="1">
        <v>2013</v>
      </c>
      <c r="D412" s="2" t="s">
        <v>16</v>
      </c>
      <c r="E412" s="2" t="s">
        <v>17</v>
      </c>
      <c r="F412" s="2" t="s">
        <v>24</v>
      </c>
      <c r="G412" s="2" t="s">
        <v>19</v>
      </c>
      <c r="H412" s="2" t="s">
        <v>20</v>
      </c>
      <c r="I412" s="2" t="s">
        <v>21</v>
      </c>
      <c r="J412" s="2" t="s">
        <v>22</v>
      </c>
      <c r="K412" s="2" t="s">
        <v>23</v>
      </c>
      <c r="L412" s="1">
        <v>58</v>
      </c>
      <c r="M412" s="3">
        <v>1</v>
      </c>
      <c r="N412" s="3">
        <v>1</v>
      </c>
      <c r="O412" s="1">
        <v>71.059000000000012</v>
      </c>
      <c r="P412">
        <f t="shared" si="6"/>
        <v>4121.4220000000005</v>
      </c>
    </row>
    <row r="413" spans="1:16" x14ac:dyDescent="0.25">
      <c r="A413" s="1">
        <v>215</v>
      </c>
      <c r="B413" s="2" t="s">
        <v>67</v>
      </c>
      <c r="C413" s="1">
        <v>2013</v>
      </c>
      <c r="D413" s="2" t="s">
        <v>16</v>
      </c>
      <c r="E413" s="2" t="s">
        <v>17</v>
      </c>
      <c r="F413" s="2" t="s">
        <v>24</v>
      </c>
      <c r="G413" s="2" t="s">
        <v>19</v>
      </c>
      <c r="H413" s="2" t="s">
        <v>20</v>
      </c>
      <c r="I413" s="2" t="s">
        <v>21</v>
      </c>
      <c r="J413" s="2" t="s">
        <v>31</v>
      </c>
      <c r="K413" s="2" t="s">
        <v>23</v>
      </c>
      <c r="L413" s="1">
        <v>60</v>
      </c>
      <c r="M413" s="3">
        <v>1</v>
      </c>
      <c r="N413" s="3">
        <v>1</v>
      </c>
      <c r="O413" s="1">
        <v>36.006</v>
      </c>
      <c r="P413">
        <f t="shared" si="6"/>
        <v>2160.36</v>
      </c>
    </row>
    <row r="414" spans="1:16" x14ac:dyDescent="0.25">
      <c r="A414" s="1">
        <v>215</v>
      </c>
      <c r="B414" s="2" t="s">
        <v>67</v>
      </c>
      <c r="C414" s="1">
        <v>2013</v>
      </c>
      <c r="D414" s="2" t="s">
        <v>16</v>
      </c>
      <c r="E414" s="2" t="s">
        <v>17</v>
      </c>
      <c r="F414" s="2" t="s">
        <v>24</v>
      </c>
      <c r="G414" s="2" t="s">
        <v>19</v>
      </c>
      <c r="H414" s="2" t="s">
        <v>20</v>
      </c>
      <c r="I414" s="2" t="s">
        <v>21</v>
      </c>
      <c r="J414" s="2" t="s">
        <v>37</v>
      </c>
      <c r="K414" s="2" t="s">
        <v>23</v>
      </c>
      <c r="L414" s="1">
        <v>62.6</v>
      </c>
      <c r="M414" s="3">
        <v>1</v>
      </c>
      <c r="N414" s="3">
        <v>1</v>
      </c>
      <c r="O414" s="1">
        <v>0.71699999999999997</v>
      </c>
      <c r="P414">
        <f t="shared" si="6"/>
        <v>44.8842</v>
      </c>
    </row>
    <row r="415" spans="1:16" x14ac:dyDescent="0.25">
      <c r="A415" s="1">
        <v>215</v>
      </c>
      <c r="B415" s="2" t="s">
        <v>67</v>
      </c>
      <c r="C415" s="1">
        <v>2013</v>
      </c>
      <c r="D415" s="2" t="s">
        <v>16</v>
      </c>
      <c r="E415" s="2" t="s">
        <v>17</v>
      </c>
      <c r="F415" s="2" t="s">
        <v>24</v>
      </c>
      <c r="G415" s="2" t="s">
        <v>19</v>
      </c>
      <c r="H415" s="2" t="s">
        <v>20</v>
      </c>
      <c r="I415" s="2" t="s">
        <v>21</v>
      </c>
      <c r="J415" s="2" t="s">
        <v>29</v>
      </c>
      <c r="K415" s="2" t="s">
        <v>23</v>
      </c>
      <c r="L415" s="1">
        <v>63.9</v>
      </c>
      <c r="M415" s="3">
        <v>1</v>
      </c>
      <c r="N415" s="3">
        <v>1</v>
      </c>
      <c r="O415" s="1">
        <v>20.814</v>
      </c>
      <c r="P415">
        <f t="shared" si="6"/>
        <v>1330.0146</v>
      </c>
    </row>
    <row r="416" spans="1:16" x14ac:dyDescent="0.25">
      <c r="A416" s="1">
        <v>215</v>
      </c>
      <c r="B416" s="2" t="s">
        <v>67</v>
      </c>
      <c r="C416" s="1">
        <v>2013</v>
      </c>
      <c r="D416" s="2" t="s">
        <v>16</v>
      </c>
      <c r="E416" s="2" t="s">
        <v>17</v>
      </c>
      <c r="F416" s="2" t="s">
        <v>24</v>
      </c>
      <c r="G416" s="2" t="s">
        <v>19</v>
      </c>
      <c r="H416" s="2" t="s">
        <v>20</v>
      </c>
      <c r="I416" s="2" t="s">
        <v>21</v>
      </c>
      <c r="J416" s="2" t="s">
        <v>25</v>
      </c>
      <c r="K416" s="2" t="s">
        <v>23</v>
      </c>
      <c r="L416" s="1">
        <v>50</v>
      </c>
      <c r="M416" s="3">
        <v>1</v>
      </c>
      <c r="N416" s="3">
        <v>1</v>
      </c>
      <c r="O416" s="1">
        <v>217.63799999999998</v>
      </c>
      <c r="P416">
        <f t="shared" si="6"/>
        <v>10881.9</v>
      </c>
    </row>
    <row r="417" spans="1:16" x14ac:dyDescent="0.25">
      <c r="A417" s="1">
        <v>215</v>
      </c>
      <c r="B417" s="2" t="s">
        <v>67</v>
      </c>
      <c r="C417" s="1">
        <v>2013</v>
      </c>
      <c r="D417" s="2" t="s">
        <v>16</v>
      </c>
      <c r="E417" s="2" t="s">
        <v>17</v>
      </c>
      <c r="F417" s="2" t="s">
        <v>24</v>
      </c>
      <c r="G417" s="2" t="s">
        <v>19</v>
      </c>
      <c r="H417" s="2" t="s">
        <v>20</v>
      </c>
      <c r="I417" s="2" t="s">
        <v>21</v>
      </c>
      <c r="J417" s="2" t="s">
        <v>26</v>
      </c>
      <c r="K417" s="2" t="s">
        <v>23</v>
      </c>
      <c r="L417" s="1">
        <v>52.7</v>
      </c>
      <c r="M417" s="3">
        <v>1</v>
      </c>
      <c r="N417" s="3">
        <v>1</v>
      </c>
      <c r="O417" s="1">
        <v>160.65400000000002</v>
      </c>
      <c r="P417">
        <f t="shared" si="6"/>
        <v>8466.4658000000018</v>
      </c>
    </row>
    <row r="418" spans="1:16" x14ac:dyDescent="0.25">
      <c r="A418" s="1">
        <v>460</v>
      </c>
      <c r="B418" s="2" t="s">
        <v>90</v>
      </c>
      <c r="C418" s="1">
        <v>2013</v>
      </c>
      <c r="D418" s="2" t="s">
        <v>16</v>
      </c>
      <c r="E418" s="2" t="s">
        <v>17</v>
      </c>
      <c r="F418" s="2" t="s">
        <v>18</v>
      </c>
      <c r="G418" s="2" t="s">
        <v>28</v>
      </c>
      <c r="H418" s="2" t="s">
        <v>20</v>
      </c>
      <c r="I418" s="2" t="s">
        <v>21</v>
      </c>
      <c r="J418" s="2" t="s">
        <v>26</v>
      </c>
      <c r="K418" s="2" t="s">
        <v>34</v>
      </c>
      <c r="L418" s="1">
        <v>125.6</v>
      </c>
      <c r="M418" s="3">
        <v>1</v>
      </c>
      <c r="N418" s="3">
        <v>1</v>
      </c>
      <c r="O418" s="1">
        <v>2.4</v>
      </c>
      <c r="P418">
        <f t="shared" si="6"/>
        <v>301.44</v>
      </c>
    </row>
    <row r="419" spans="1:16" x14ac:dyDescent="0.25">
      <c r="A419" s="1">
        <v>460</v>
      </c>
      <c r="B419" s="2" t="s">
        <v>90</v>
      </c>
      <c r="C419" s="1">
        <v>2013</v>
      </c>
      <c r="D419" s="2" t="s">
        <v>16</v>
      </c>
      <c r="E419" s="2" t="s">
        <v>17</v>
      </c>
      <c r="F419" s="2" t="s">
        <v>18</v>
      </c>
      <c r="G419" s="2" t="s">
        <v>19</v>
      </c>
      <c r="H419" s="2" t="s">
        <v>20</v>
      </c>
      <c r="I419" s="2" t="s">
        <v>21</v>
      </c>
      <c r="J419" s="2" t="s">
        <v>33</v>
      </c>
      <c r="K419" s="2" t="s">
        <v>23</v>
      </c>
      <c r="L419" s="1">
        <v>68.5</v>
      </c>
      <c r="M419" s="3">
        <v>1</v>
      </c>
      <c r="N419" s="3">
        <v>1</v>
      </c>
      <c r="O419" s="1">
        <v>19.79</v>
      </c>
      <c r="P419">
        <f t="shared" si="6"/>
        <v>1355.615</v>
      </c>
    </row>
    <row r="420" spans="1:16" x14ac:dyDescent="0.25">
      <c r="A420" s="1">
        <v>460</v>
      </c>
      <c r="B420" s="2" t="s">
        <v>90</v>
      </c>
      <c r="C420" s="1">
        <v>2013</v>
      </c>
      <c r="D420" s="2" t="s">
        <v>16</v>
      </c>
      <c r="E420" s="2" t="s">
        <v>17</v>
      </c>
      <c r="F420" s="2" t="s">
        <v>18</v>
      </c>
      <c r="G420" s="2" t="s">
        <v>19</v>
      </c>
      <c r="H420" s="2" t="s">
        <v>20</v>
      </c>
      <c r="I420" s="2" t="s">
        <v>21</v>
      </c>
      <c r="J420" s="2" t="s">
        <v>22</v>
      </c>
      <c r="K420" s="2" t="s">
        <v>34</v>
      </c>
      <c r="L420" s="1">
        <v>91.1</v>
      </c>
      <c r="M420" s="3">
        <v>1</v>
      </c>
      <c r="N420" s="3">
        <v>1</v>
      </c>
      <c r="O420" s="1">
        <v>1.06</v>
      </c>
      <c r="P420">
        <f t="shared" si="6"/>
        <v>96.566000000000003</v>
      </c>
    </row>
    <row r="421" spans="1:16" x14ac:dyDescent="0.25">
      <c r="A421" s="1">
        <v>460</v>
      </c>
      <c r="B421" s="2" t="s">
        <v>90</v>
      </c>
      <c r="C421" s="1">
        <v>2013</v>
      </c>
      <c r="D421" s="2" t="s">
        <v>16</v>
      </c>
      <c r="E421" s="2" t="s">
        <v>17</v>
      </c>
      <c r="F421" s="2" t="s">
        <v>18</v>
      </c>
      <c r="G421" s="2" t="s">
        <v>19</v>
      </c>
      <c r="H421" s="2" t="s">
        <v>20</v>
      </c>
      <c r="I421" s="2" t="s">
        <v>21</v>
      </c>
      <c r="J421" s="2" t="s">
        <v>22</v>
      </c>
      <c r="K421" s="2" t="s">
        <v>23</v>
      </c>
      <c r="L421" s="1">
        <v>71.099999999999994</v>
      </c>
      <c r="M421" s="3">
        <v>1</v>
      </c>
      <c r="N421" s="3">
        <v>1</v>
      </c>
      <c r="O421" s="1">
        <v>30.477999999999998</v>
      </c>
      <c r="P421">
        <f t="shared" si="6"/>
        <v>2166.9857999999995</v>
      </c>
    </row>
    <row r="422" spans="1:16" x14ac:dyDescent="0.25">
      <c r="A422" s="1">
        <v>460</v>
      </c>
      <c r="B422" s="2" t="s">
        <v>90</v>
      </c>
      <c r="C422" s="1">
        <v>2013</v>
      </c>
      <c r="D422" s="2" t="s">
        <v>16</v>
      </c>
      <c r="E422" s="2" t="s">
        <v>17</v>
      </c>
      <c r="F422" s="2" t="s">
        <v>18</v>
      </c>
      <c r="G422" s="2" t="s">
        <v>19</v>
      </c>
      <c r="H422" s="2" t="s">
        <v>20</v>
      </c>
      <c r="I422" s="2" t="s">
        <v>21</v>
      </c>
      <c r="J422" s="2" t="s">
        <v>26</v>
      </c>
      <c r="K422" s="2" t="s">
        <v>34</v>
      </c>
      <c r="L422" s="1">
        <v>83.7</v>
      </c>
      <c r="M422" s="3">
        <v>1</v>
      </c>
      <c r="N422" s="3">
        <v>1</v>
      </c>
      <c r="O422" s="1">
        <v>0.92</v>
      </c>
      <c r="P422">
        <f t="shared" si="6"/>
        <v>77.004000000000005</v>
      </c>
    </row>
    <row r="423" spans="1:16" x14ac:dyDescent="0.25">
      <c r="A423" s="1">
        <v>460</v>
      </c>
      <c r="B423" s="2" t="s">
        <v>90</v>
      </c>
      <c r="C423" s="1">
        <v>2013</v>
      </c>
      <c r="D423" s="2" t="s">
        <v>16</v>
      </c>
      <c r="E423" s="2" t="s">
        <v>17</v>
      </c>
      <c r="F423" s="2" t="s">
        <v>18</v>
      </c>
      <c r="G423" s="2" t="s">
        <v>19</v>
      </c>
      <c r="H423" s="2" t="s">
        <v>20</v>
      </c>
      <c r="I423" s="2" t="s">
        <v>21</v>
      </c>
      <c r="J423" s="2" t="s">
        <v>26</v>
      </c>
      <c r="K423" s="2" t="s">
        <v>23</v>
      </c>
      <c r="L423" s="1">
        <v>65.8</v>
      </c>
      <c r="M423" s="3">
        <v>1</v>
      </c>
      <c r="N423" s="3">
        <v>1</v>
      </c>
      <c r="O423" s="1">
        <v>9.82</v>
      </c>
      <c r="P423">
        <f t="shared" si="6"/>
        <v>646.15599999999995</v>
      </c>
    </row>
    <row r="424" spans="1:16" x14ac:dyDescent="0.25">
      <c r="A424" s="1">
        <v>460</v>
      </c>
      <c r="B424" s="2" t="s">
        <v>90</v>
      </c>
      <c r="C424" s="1">
        <v>2013</v>
      </c>
      <c r="D424" s="2" t="s">
        <v>16</v>
      </c>
      <c r="E424" s="2" t="s">
        <v>17</v>
      </c>
      <c r="F424" s="2" t="s">
        <v>24</v>
      </c>
      <c r="G424" s="2" t="s">
        <v>19</v>
      </c>
      <c r="H424" s="2" t="s">
        <v>20</v>
      </c>
      <c r="I424" s="2" t="s">
        <v>21</v>
      </c>
      <c r="J424" s="2" t="s">
        <v>33</v>
      </c>
      <c r="K424" s="2" t="s">
        <v>23</v>
      </c>
      <c r="L424" s="1">
        <v>54.7</v>
      </c>
      <c r="M424" s="3">
        <v>1</v>
      </c>
      <c r="N424" s="3">
        <v>1</v>
      </c>
      <c r="O424" s="1">
        <v>11.81</v>
      </c>
      <c r="P424">
        <f t="shared" si="6"/>
        <v>646.00700000000006</v>
      </c>
    </row>
    <row r="425" spans="1:16" x14ac:dyDescent="0.25">
      <c r="A425" s="1">
        <v>460</v>
      </c>
      <c r="B425" s="2" t="s">
        <v>90</v>
      </c>
      <c r="C425" s="1">
        <v>2013</v>
      </c>
      <c r="D425" s="2" t="s">
        <v>16</v>
      </c>
      <c r="E425" s="2" t="s">
        <v>17</v>
      </c>
      <c r="F425" s="2" t="s">
        <v>24</v>
      </c>
      <c r="G425" s="2" t="s">
        <v>19</v>
      </c>
      <c r="H425" s="2" t="s">
        <v>20</v>
      </c>
      <c r="I425" s="2" t="s">
        <v>21</v>
      </c>
      <c r="J425" s="2" t="s">
        <v>22</v>
      </c>
      <c r="K425" s="2" t="s">
        <v>23</v>
      </c>
      <c r="L425" s="1">
        <v>58</v>
      </c>
      <c r="M425" s="3">
        <v>1</v>
      </c>
      <c r="N425" s="3">
        <v>1</v>
      </c>
      <c r="O425" s="1">
        <v>30.93</v>
      </c>
      <c r="P425">
        <f t="shared" si="6"/>
        <v>1793.94</v>
      </c>
    </row>
    <row r="426" spans="1:16" x14ac:dyDescent="0.25">
      <c r="A426" s="1">
        <v>460</v>
      </c>
      <c r="B426" s="2" t="s">
        <v>90</v>
      </c>
      <c r="C426" s="1">
        <v>2013</v>
      </c>
      <c r="D426" s="2" t="s">
        <v>16</v>
      </c>
      <c r="E426" s="2" t="s">
        <v>17</v>
      </c>
      <c r="F426" s="2" t="s">
        <v>24</v>
      </c>
      <c r="G426" s="2" t="s">
        <v>19</v>
      </c>
      <c r="H426" s="2" t="s">
        <v>20</v>
      </c>
      <c r="I426" s="2" t="s">
        <v>21</v>
      </c>
      <c r="J426" s="2" t="s">
        <v>25</v>
      </c>
      <c r="K426" s="2" t="s">
        <v>23</v>
      </c>
      <c r="L426" s="1">
        <v>50</v>
      </c>
      <c r="M426" s="3">
        <v>1</v>
      </c>
      <c r="N426" s="3">
        <v>1</v>
      </c>
      <c r="O426" s="1">
        <v>45.800000000000004</v>
      </c>
      <c r="P426">
        <f t="shared" si="6"/>
        <v>2290</v>
      </c>
    </row>
    <row r="427" spans="1:16" x14ac:dyDescent="0.25">
      <c r="A427" s="1">
        <v>460</v>
      </c>
      <c r="B427" s="2" t="s">
        <v>90</v>
      </c>
      <c r="C427" s="1">
        <v>2013</v>
      </c>
      <c r="D427" s="2" t="s">
        <v>16</v>
      </c>
      <c r="E427" s="2" t="s">
        <v>17</v>
      </c>
      <c r="F427" s="2" t="s">
        <v>24</v>
      </c>
      <c r="G427" s="2" t="s">
        <v>19</v>
      </c>
      <c r="H427" s="2" t="s">
        <v>20</v>
      </c>
      <c r="I427" s="2" t="s">
        <v>21</v>
      </c>
      <c r="J427" s="2" t="s">
        <v>26</v>
      </c>
      <c r="K427" s="2" t="s">
        <v>23</v>
      </c>
      <c r="L427" s="1">
        <v>52.7</v>
      </c>
      <c r="M427" s="3">
        <v>1</v>
      </c>
      <c r="N427" s="3">
        <v>1</v>
      </c>
      <c r="O427" s="1">
        <v>67.199999999999989</v>
      </c>
      <c r="P427">
        <f t="shared" si="6"/>
        <v>3541.4399999999996</v>
      </c>
    </row>
    <row r="428" spans="1:16" x14ac:dyDescent="0.25">
      <c r="A428" s="1">
        <v>287</v>
      </c>
      <c r="B428" s="2" t="s">
        <v>81</v>
      </c>
      <c r="C428" s="1">
        <v>2013</v>
      </c>
      <c r="D428" s="2" t="s">
        <v>16</v>
      </c>
      <c r="E428" s="2" t="s">
        <v>17</v>
      </c>
      <c r="F428" s="2" t="s">
        <v>24</v>
      </c>
      <c r="G428" s="2" t="s">
        <v>19</v>
      </c>
      <c r="H428" s="2" t="s">
        <v>20</v>
      </c>
      <c r="I428" s="2" t="s">
        <v>44</v>
      </c>
      <c r="J428" s="2" t="s">
        <v>26</v>
      </c>
      <c r="K428" s="2" t="s">
        <v>23</v>
      </c>
      <c r="L428" s="1">
        <v>62.2</v>
      </c>
      <c r="M428" s="3">
        <v>1</v>
      </c>
      <c r="N428" s="3">
        <v>1</v>
      </c>
      <c r="O428" s="1">
        <v>8.1999999999999993</v>
      </c>
      <c r="P428">
        <f t="shared" si="6"/>
        <v>510.03999999999996</v>
      </c>
    </row>
    <row r="429" spans="1:16" x14ac:dyDescent="0.25">
      <c r="A429" s="1">
        <v>249</v>
      </c>
      <c r="B429" s="2" t="s">
        <v>74</v>
      </c>
      <c r="C429" s="1">
        <v>2013</v>
      </c>
      <c r="D429" s="2" t="s">
        <v>16</v>
      </c>
      <c r="E429" s="2" t="s">
        <v>17</v>
      </c>
      <c r="F429" s="2" t="s">
        <v>18</v>
      </c>
      <c r="G429" s="2" t="s">
        <v>19</v>
      </c>
      <c r="H429" s="2" t="s">
        <v>20</v>
      </c>
      <c r="I429" s="2" t="s">
        <v>21</v>
      </c>
      <c r="J429" s="2" t="s">
        <v>33</v>
      </c>
      <c r="K429" s="2" t="s">
        <v>34</v>
      </c>
      <c r="L429" s="1">
        <v>87.3</v>
      </c>
      <c r="M429" s="3">
        <v>1</v>
      </c>
      <c r="N429" s="3">
        <v>1</v>
      </c>
      <c r="O429" s="1">
        <v>2.8</v>
      </c>
      <c r="P429">
        <f t="shared" si="6"/>
        <v>244.43999999999997</v>
      </c>
    </row>
    <row r="430" spans="1:16" x14ac:dyDescent="0.25">
      <c r="A430" s="1">
        <v>249</v>
      </c>
      <c r="B430" s="2" t="s">
        <v>74</v>
      </c>
      <c r="C430" s="1">
        <v>2013</v>
      </c>
      <c r="D430" s="2" t="s">
        <v>16</v>
      </c>
      <c r="E430" s="2" t="s">
        <v>17</v>
      </c>
      <c r="F430" s="2" t="s">
        <v>18</v>
      </c>
      <c r="G430" s="2" t="s">
        <v>19</v>
      </c>
      <c r="H430" s="2" t="s">
        <v>20</v>
      </c>
      <c r="I430" s="2" t="s">
        <v>21</v>
      </c>
      <c r="J430" s="2" t="s">
        <v>33</v>
      </c>
      <c r="K430" s="2" t="s">
        <v>23</v>
      </c>
      <c r="L430" s="1">
        <v>68.5</v>
      </c>
      <c r="M430" s="3">
        <v>1</v>
      </c>
      <c r="N430" s="3">
        <v>1</v>
      </c>
      <c r="O430" s="1">
        <v>47.83</v>
      </c>
      <c r="P430">
        <f t="shared" si="6"/>
        <v>3276.355</v>
      </c>
    </row>
    <row r="431" spans="1:16" x14ac:dyDescent="0.25">
      <c r="A431" s="1">
        <v>249</v>
      </c>
      <c r="B431" s="2" t="s">
        <v>74</v>
      </c>
      <c r="C431" s="1">
        <v>2013</v>
      </c>
      <c r="D431" s="2" t="s">
        <v>16</v>
      </c>
      <c r="E431" s="2" t="s">
        <v>17</v>
      </c>
      <c r="F431" s="2" t="s">
        <v>18</v>
      </c>
      <c r="G431" s="2" t="s">
        <v>19</v>
      </c>
      <c r="H431" s="2" t="s">
        <v>20</v>
      </c>
      <c r="I431" s="2" t="s">
        <v>21</v>
      </c>
      <c r="J431" s="2" t="s">
        <v>22</v>
      </c>
      <c r="K431" s="2" t="s">
        <v>23</v>
      </c>
      <c r="L431" s="1">
        <v>71.099999999999994</v>
      </c>
      <c r="M431" s="3">
        <v>1</v>
      </c>
      <c r="N431" s="3">
        <v>1</v>
      </c>
      <c r="O431" s="1">
        <v>50.45</v>
      </c>
      <c r="P431">
        <f t="shared" si="6"/>
        <v>3586.9949999999999</v>
      </c>
    </row>
    <row r="432" spans="1:16" x14ac:dyDescent="0.25">
      <c r="A432" s="1">
        <v>249</v>
      </c>
      <c r="B432" s="2" t="s">
        <v>74</v>
      </c>
      <c r="C432" s="1">
        <v>2013</v>
      </c>
      <c r="D432" s="2" t="s">
        <v>16</v>
      </c>
      <c r="E432" s="2" t="s">
        <v>17</v>
      </c>
      <c r="F432" s="2" t="s">
        <v>18</v>
      </c>
      <c r="G432" s="2" t="s">
        <v>19</v>
      </c>
      <c r="H432" s="2" t="s">
        <v>20</v>
      </c>
      <c r="I432" s="2" t="s">
        <v>21</v>
      </c>
      <c r="J432" s="2" t="s">
        <v>26</v>
      </c>
      <c r="K432" s="2" t="s">
        <v>23</v>
      </c>
      <c r="L432" s="1">
        <v>65.8</v>
      </c>
      <c r="M432" s="3">
        <v>1</v>
      </c>
      <c r="N432" s="3">
        <v>1</v>
      </c>
      <c r="O432" s="1">
        <v>64.239999999999995</v>
      </c>
      <c r="P432">
        <f t="shared" si="6"/>
        <v>4226.9919999999993</v>
      </c>
    </row>
    <row r="433" spans="1:16" x14ac:dyDescent="0.25">
      <c r="A433" s="1">
        <v>249</v>
      </c>
      <c r="B433" s="2" t="s">
        <v>74</v>
      </c>
      <c r="C433" s="1">
        <v>2013</v>
      </c>
      <c r="D433" s="2" t="s">
        <v>16</v>
      </c>
      <c r="E433" s="2" t="s">
        <v>17</v>
      </c>
      <c r="F433" s="2" t="s">
        <v>24</v>
      </c>
      <c r="G433" s="2" t="s">
        <v>19</v>
      </c>
      <c r="H433" s="2" t="s">
        <v>20</v>
      </c>
      <c r="I433" s="2" t="s">
        <v>21</v>
      </c>
      <c r="J433" s="2" t="s">
        <v>25</v>
      </c>
      <c r="K433" s="2" t="s">
        <v>23</v>
      </c>
      <c r="L433" s="1">
        <v>50</v>
      </c>
      <c r="M433" s="3">
        <v>1</v>
      </c>
      <c r="N433" s="3">
        <v>1</v>
      </c>
      <c r="O433" s="1">
        <v>39.5</v>
      </c>
      <c r="P433">
        <f t="shared" si="6"/>
        <v>1975</v>
      </c>
    </row>
    <row r="434" spans="1:16" x14ac:dyDescent="0.25">
      <c r="A434" s="1">
        <v>249</v>
      </c>
      <c r="B434" s="2" t="s">
        <v>74</v>
      </c>
      <c r="C434" s="1">
        <v>2013</v>
      </c>
      <c r="D434" s="2" t="s">
        <v>16</v>
      </c>
      <c r="E434" s="2" t="s">
        <v>17</v>
      </c>
      <c r="F434" s="2" t="s">
        <v>24</v>
      </c>
      <c r="G434" s="2" t="s">
        <v>19</v>
      </c>
      <c r="H434" s="2" t="s">
        <v>20</v>
      </c>
      <c r="I434" s="2" t="s">
        <v>21</v>
      </c>
      <c r="J434" s="2" t="s">
        <v>26</v>
      </c>
      <c r="K434" s="2" t="s">
        <v>23</v>
      </c>
      <c r="L434" s="1">
        <v>52.7</v>
      </c>
      <c r="M434" s="3">
        <v>1</v>
      </c>
      <c r="N434" s="3">
        <v>1</v>
      </c>
      <c r="O434" s="1">
        <v>191.91</v>
      </c>
      <c r="P434">
        <f t="shared" si="6"/>
        <v>10113.657000000001</v>
      </c>
    </row>
    <row r="435" spans="1:16" x14ac:dyDescent="0.25">
      <c r="A435" s="1">
        <v>464</v>
      </c>
      <c r="B435" s="2" t="s">
        <v>91</v>
      </c>
      <c r="C435" s="1">
        <v>2013</v>
      </c>
      <c r="D435" s="2" t="s">
        <v>16</v>
      </c>
      <c r="E435" s="2" t="s">
        <v>17</v>
      </c>
      <c r="F435" s="2" t="s">
        <v>24</v>
      </c>
      <c r="G435" s="2" t="s">
        <v>19</v>
      </c>
      <c r="H435" s="2" t="s">
        <v>20</v>
      </c>
      <c r="I435" s="2" t="s">
        <v>21</v>
      </c>
      <c r="J435" s="2" t="s">
        <v>25</v>
      </c>
      <c r="K435" s="2" t="s">
        <v>23</v>
      </c>
      <c r="L435" s="1">
        <v>50</v>
      </c>
      <c r="M435" s="3">
        <v>1</v>
      </c>
      <c r="N435" s="3">
        <v>1</v>
      </c>
      <c r="O435" s="1">
        <v>58.8</v>
      </c>
      <c r="P435">
        <f t="shared" si="6"/>
        <v>2940</v>
      </c>
    </row>
    <row r="436" spans="1:16" x14ac:dyDescent="0.25">
      <c r="A436" s="1">
        <v>464</v>
      </c>
      <c r="B436" s="2" t="s">
        <v>91</v>
      </c>
      <c r="C436" s="1">
        <v>2013</v>
      </c>
      <c r="D436" s="2" t="s">
        <v>16</v>
      </c>
      <c r="E436" s="2" t="s">
        <v>17</v>
      </c>
      <c r="F436" s="2" t="s">
        <v>24</v>
      </c>
      <c r="G436" s="2" t="s">
        <v>19</v>
      </c>
      <c r="H436" s="2" t="s">
        <v>20</v>
      </c>
      <c r="I436" s="2" t="s">
        <v>21</v>
      </c>
      <c r="J436" s="2" t="s">
        <v>26</v>
      </c>
      <c r="K436" s="2" t="s">
        <v>23</v>
      </c>
      <c r="L436" s="1">
        <v>52.7</v>
      </c>
      <c r="M436" s="3">
        <v>1</v>
      </c>
      <c r="N436" s="3">
        <v>1</v>
      </c>
      <c r="O436" s="1">
        <v>42.1</v>
      </c>
      <c r="P436">
        <f t="shared" si="6"/>
        <v>2218.67</v>
      </c>
    </row>
    <row r="437" spans="1:16" x14ac:dyDescent="0.25">
      <c r="A437" s="1">
        <v>251</v>
      </c>
      <c r="B437" s="2" t="s">
        <v>75</v>
      </c>
      <c r="C437" s="1">
        <v>2013</v>
      </c>
      <c r="D437" s="2" t="s">
        <v>16</v>
      </c>
      <c r="E437" s="2" t="s">
        <v>17</v>
      </c>
      <c r="F437" s="2" t="s">
        <v>39</v>
      </c>
      <c r="G437" s="2" t="s">
        <v>28</v>
      </c>
      <c r="H437" s="2" t="s">
        <v>20</v>
      </c>
      <c r="I437" s="2" t="s">
        <v>21</v>
      </c>
      <c r="J437" s="2" t="s">
        <v>37</v>
      </c>
      <c r="K437" s="2" t="s">
        <v>34</v>
      </c>
      <c r="L437" s="1">
        <v>96.7</v>
      </c>
      <c r="M437" s="3">
        <v>1</v>
      </c>
      <c r="N437" s="3">
        <v>1</v>
      </c>
      <c r="O437" s="1">
        <v>0.08</v>
      </c>
      <c r="P437">
        <f t="shared" si="6"/>
        <v>7.7360000000000007</v>
      </c>
    </row>
    <row r="438" spans="1:16" x14ac:dyDescent="0.25">
      <c r="A438" s="1">
        <v>251</v>
      </c>
      <c r="B438" s="2" t="s">
        <v>75</v>
      </c>
      <c r="C438" s="1">
        <v>2013</v>
      </c>
      <c r="D438" s="2" t="s">
        <v>16</v>
      </c>
      <c r="E438" s="2" t="s">
        <v>17</v>
      </c>
      <c r="F438" s="2" t="s">
        <v>24</v>
      </c>
      <c r="G438" s="2" t="s">
        <v>28</v>
      </c>
      <c r="H438" s="2" t="s">
        <v>20</v>
      </c>
      <c r="I438" s="2" t="s">
        <v>21</v>
      </c>
      <c r="J438" s="2" t="s">
        <v>29</v>
      </c>
      <c r="K438" s="2" t="s">
        <v>23</v>
      </c>
      <c r="L438" s="1">
        <v>83.6</v>
      </c>
      <c r="M438" s="3">
        <v>1</v>
      </c>
      <c r="N438" s="3">
        <v>1</v>
      </c>
      <c r="O438" s="1">
        <v>3.25</v>
      </c>
      <c r="P438">
        <f t="shared" si="6"/>
        <v>271.7</v>
      </c>
    </row>
    <row r="439" spans="1:16" x14ac:dyDescent="0.25">
      <c r="A439" s="1">
        <v>251</v>
      </c>
      <c r="B439" s="2" t="s">
        <v>75</v>
      </c>
      <c r="C439" s="1">
        <v>2013</v>
      </c>
      <c r="D439" s="2" t="s">
        <v>16</v>
      </c>
      <c r="E439" s="2" t="s">
        <v>17</v>
      </c>
      <c r="F439" s="2" t="s">
        <v>24</v>
      </c>
      <c r="G439" s="2" t="s">
        <v>19</v>
      </c>
      <c r="H439" s="2" t="s">
        <v>20</v>
      </c>
      <c r="I439" s="2" t="s">
        <v>21</v>
      </c>
      <c r="J439" s="2" t="s">
        <v>33</v>
      </c>
      <c r="K439" s="2" t="s">
        <v>23</v>
      </c>
      <c r="L439" s="1">
        <v>54.7</v>
      </c>
      <c r="M439" s="3">
        <v>1</v>
      </c>
      <c r="N439" s="3">
        <v>1</v>
      </c>
      <c r="O439" s="1">
        <v>72.680000000000007</v>
      </c>
      <c r="P439">
        <f t="shared" si="6"/>
        <v>3975.5960000000005</v>
      </c>
    </row>
    <row r="440" spans="1:16" x14ac:dyDescent="0.25">
      <c r="A440" s="1">
        <v>251</v>
      </c>
      <c r="B440" s="2" t="s">
        <v>75</v>
      </c>
      <c r="C440" s="1">
        <v>2013</v>
      </c>
      <c r="D440" s="2" t="s">
        <v>16</v>
      </c>
      <c r="E440" s="2" t="s">
        <v>17</v>
      </c>
      <c r="F440" s="2" t="s">
        <v>24</v>
      </c>
      <c r="G440" s="2" t="s">
        <v>19</v>
      </c>
      <c r="H440" s="2" t="s">
        <v>20</v>
      </c>
      <c r="I440" s="2" t="s">
        <v>21</v>
      </c>
      <c r="J440" s="2" t="s">
        <v>37</v>
      </c>
      <c r="K440" s="2" t="s">
        <v>23</v>
      </c>
      <c r="L440" s="1">
        <v>62.6</v>
      </c>
      <c r="M440" s="3">
        <v>1</v>
      </c>
      <c r="N440" s="3">
        <v>1</v>
      </c>
      <c r="O440" s="1">
        <v>1.19</v>
      </c>
      <c r="P440">
        <f t="shared" si="6"/>
        <v>74.494</v>
      </c>
    </row>
    <row r="441" spans="1:16" x14ac:dyDescent="0.25">
      <c r="A441" s="1">
        <v>251</v>
      </c>
      <c r="B441" s="2" t="s">
        <v>75</v>
      </c>
      <c r="C441" s="1">
        <v>2013</v>
      </c>
      <c r="D441" s="2" t="s">
        <v>16</v>
      </c>
      <c r="E441" s="2" t="s">
        <v>17</v>
      </c>
      <c r="F441" s="2" t="s">
        <v>24</v>
      </c>
      <c r="G441" s="2" t="s">
        <v>19</v>
      </c>
      <c r="H441" s="2" t="s">
        <v>20</v>
      </c>
      <c r="I441" s="2" t="s">
        <v>21</v>
      </c>
      <c r="J441" s="2" t="s">
        <v>25</v>
      </c>
      <c r="K441" s="2" t="s">
        <v>23</v>
      </c>
      <c r="L441" s="1">
        <v>50</v>
      </c>
      <c r="M441" s="3">
        <v>1</v>
      </c>
      <c r="N441" s="3">
        <v>1</v>
      </c>
      <c r="O441" s="1">
        <v>4.47</v>
      </c>
      <c r="P441">
        <f t="shared" si="6"/>
        <v>223.5</v>
      </c>
    </row>
    <row r="442" spans="1:16" x14ac:dyDescent="0.25">
      <c r="A442" s="1">
        <v>251</v>
      </c>
      <c r="B442" s="2" t="s">
        <v>75</v>
      </c>
      <c r="C442" s="1">
        <v>2013</v>
      </c>
      <c r="D442" s="2" t="s">
        <v>16</v>
      </c>
      <c r="E442" s="2" t="s">
        <v>17</v>
      </c>
      <c r="F442" s="2" t="s">
        <v>24</v>
      </c>
      <c r="G442" s="2" t="s">
        <v>19</v>
      </c>
      <c r="H442" s="2" t="s">
        <v>20</v>
      </c>
      <c r="I442" s="2" t="s">
        <v>21</v>
      </c>
      <c r="J442" s="2" t="s">
        <v>26</v>
      </c>
      <c r="K442" s="2" t="s">
        <v>34</v>
      </c>
      <c r="L442" s="1">
        <v>66.5</v>
      </c>
      <c r="M442" s="3">
        <v>1</v>
      </c>
      <c r="N442" s="3">
        <v>1</v>
      </c>
      <c r="O442" s="1">
        <v>0.85</v>
      </c>
      <c r="P442">
        <f t="shared" si="6"/>
        <v>56.524999999999999</v>
      </c>
    </row>
    <row r="443" spans="1:16" x14ac:dyDescent="0.25">
      <c r="A443" s="1">
        <v>251</v>
      </c>
      <c r="B443" s="2" t="s">
        <v>75</v>
      </c>
      <c r="C443" s="1">
        <v>2013</v>
      </c>
      <c r="D443" s="2" t="s">
        <v>16</v>
      </c>
      <c r="E443" s="2" t="s">
        <v>17</v>
      </c>
      <c r="F443" s="2" t="s">
        <v>24</v>
      </c>
      <c r="G443" s="2" t="s">
        <v>19</v>
      </c>
      <c r="H443" s="2" t="s">
        <v>20</v>
      </c>
      <c r="I443" s="2" t="s">
        <v>21</v>
      </c>
      <c r="J443" s="2" t="s">
        <v>26</v>
      </c>
      <c r="K443" s="2" t="s">
        <v>23</v>
      </c>
      <c r="L443" s="1">
        <v>52.7</v>
      </c>
      <c r="M443" s="3">
        <v>1</v>
      </c>
      <c r="N443" s="3">
        <v>1</v>
      </c>
      <c r="O443" s="1">
        <v>7</v>
      </c>
      <c r="P443">
        <f t="shared" si="6"/>
        <v>368.90000000000003</v>
      </c>
    </row>
    <row r="444" spans="1:16" x14ac:dyDescent="0.25">
      <c r="A444" s="1">
        <v>625</v>
      </c>
      <c r="B444" s="2" t="s">
        <v>102</v>
      </c>
      <c r="C444" s="1">
        <v>2013</v>
      </c>
      <c r="D444" s="2" t="s">
        <v>16</v>
      </c>
      <c r="E444" s="2" t="s">
        <v>17</v>
      </c>
      <c r="F444" s="2" t="s">
        <v>18</v>
      </c>
      <c r="G444" s="2" t="s">
        <v>19</v>
      </c>
      <c r="H444" s="2" t="s">
        <v>20</v>
      </c>
      <c r="I444" s="2" t="s">
        <v>21</v>
      </c>
      <c r="J444" s="2" t="s">
        <v>33</v>
      </c>
      <c r="K444" s="2" t="s">
        <v>23</v>
      </c>
      <c r="L444" s="1">
        <v>68.5</v>
      </c>
      <c r="M444" s="3">
        <v>1</v>
      </c>
      <c r="N444" s="3">
        <v>1</v>
      </c>
      <c r="O444" s="1">
        <v>11.3</v>
      </c>
      <c r="P444">
        <f t="shared" si="6"/>
        <v>774.05000000000007</v>
      </c>
    </row>
    <row r="445" spans="1:16" x14ac:dyDescent="0.25">
      <c r="A445" s="1">
        <v>625</v>
      </c>
      <c r="B445" s="2" t="s">
        <v>102</v>
      </c>
      <c r="C445" s="1">
        <v>2013</v>
      </c>
      <c r="D445" s="2" t="s">
        <v>16</v>
      </c>
      <c r="E445" s="2" t="s">
        <v>17</v>
      </c>
      <c r="F445" s="2" t="s">
        <v>18</v>
      </c>
      <c r="G445" s="2" t="s">
        <v>19</v>
      </c>
      <c r="H445" s="2" t="s">
        <v>20</v>
      </c>
      <c r="I445" s="2" t="s">
        <v>21</v>
      </c>
      <c r="J445" s="2" t="s">
        <v>37</v>
      </c>
      <c r="K445" s="2" t="s">
        <v>23</v>
      </c>
      <c r="L445" s="1">
        <v>75.7</v>
      </c>
      <c r="M445" s="3">
        <v>1</v>
      </c>
      <c r="N445" s="3">
        <v>1</v>
      </c>
      <c r="O445" s="1">
        <v>0.8</v>
      </c>
      <c r="P445">
        <f t="shared" si="6"/>
        <v>60.56</v>
      </c>
    </row>
    <row r="446" spans="1:16" x14ac:dyDescent="0.25">
      <c r="A446" s="1">
        <v>625</v>
      </c>
      <c r="B446" s="2" t="s">
        <v>102</v>
      </c>
      <c r="C446" s="1">
        <v>2013</v>
      </c>
      <c r="D446" s="2" t="s">
        <v>16</v>
      </c>
      <c r="E446" s="2" t="s">
        <v>17</v>
      </c>
      <c r="F446" s="2" t="s">
        <v>24</v>
      </c>
      <c r="G446" s="2" t="s">
        <v>19</v>
      </c>
      <c r="H446" s="2" t="s">
        <v>20</v>
      </c>
      <c r="I446" s="2" t="s">
        <v>44</v>
      </c>
      <c r="J446" s="2" t="s">
        <v>25</v>
      </c>
      <c r="K446" s="2" t="s">
        <v>23</v>
      </c>
      <c r="L446" s="1">
        <v>58.8</v>
      </c>
      <c r="M446" s="3">
        <v>1</v>
      </c>
      <c r="N446" s="3">
        <v>1</v>
      </c>
      <c r="O446" s="1">
        <v>25.2</v>
      </c>
      <c r="P446">
        <f t="shared" si="6"/>
        <v>1481.76</v>
      </c>
    </row>
    <row r="447" spans="1:16" x14ac:dyDescent="0.25">
      <c r="A447" s="1">
        <v>625</v>
      </c>
      <c r="B447" s="2" t="s">
        <v>102</v>
      </c>
      <c r="C447" s="1">
        <v>2013</v>
      </c>
      <c r="D447" s="2" t="s">
        <v>16</v>
      </c>
      <c r="E447" s="2" t="s">
        <v>17</v>
      </c>
      <c r="F447" s="2" t="s">
        <v>24</v>
      </c>
      <c r="G447" s="2" t="s">
        <v>19</v>
      </c>
      <c r="H447" s="2" t="s">
        <v>20</v>
      </c>
      <c r="I447" s="2" t="s">
        <v>44</v>
      </c>
      <c r="J447" s="2" t="s">
        <v>26</v>
      </c>
      <c r="K447" s="2" t="s">
        <v>23</v>
      </c>
      <c r="L447" s="1">
        <v>62.2</v>
      </c>
      <c r="M447" s="3">
        <v>1</v>
      </c>
      <c r="N447" s="3">
        <v>1</v>
      </c>
      <c r="O447" s="1">
        <v>22.3</v>
      </c>
      <c r="P447">
        <f t="shared" si="6"/>
        <v>1387.0600000000002</v>
      </c>
    </row>
    <row r="448" spans="1:16" x14ac:dyDescent="0.25">
      <c r="A448" s="1">
        <v>625</v>
      </c>
      <c r="B448" s="2" t="s">
        <v>102</v>
      </c>
      <c r="C448" s="1">
        <v>2013</v>
      </c>
      <c r="D448" s="2" t="s">
        <v>16</v>
      </c>
      <c r="E448" s="2" t="s">
        <v>17</v>
      </c>
      <c r="F448" s="2" t="s">
        <v>24</v>
      </c>
      <c r="G448" s="2" t="s">
        <v>19</v>
      </c>
      <c r="H448" s="2" t="s">
        <v>20</v>
      </c>
      <c r="I448" s="2" t="s">
        <v>21</v>
      </c>
      <c r="J448" s="2" t="s">
        <v>25</v>
      </c>
      <c r="K448" s="2" t="s">
        <v>23</v>
      </c>
      <c r="L448" s="1">
        <v>50</v>
      </c>
      <c r="M448" s="3">
        <v>1</v>
      </c>
      <c r="N448" s="3">
        <v>1</v>
      </c>
      <c r="O448" s="1">
        <v>1.1000000000000001</v>
      </c>
      <c r="P448">
        <f t="shared" si="6"/>
        <v>55.000000000000007</v>
      </c>
    </row>
    <row r="449" spans="1:16" x14ac:dyDescent="0.25">
      <c r="A449" s="1">
        <v>133</v>
      </c>
      <c r="B449" s="2" t="s">
        <v>51</v>
      </c>
      <c r="C449" s="1">
        <v>2013</v>
      </c>
      <c r="D449" s="2" t="s">
        <v>16</v>
      </c>
      <c r="E449" s="2" t="s">
        <v>17</v>
      </c>
      <c r="F449" s="2" t="s">
        <v>24</v>
      </c>
      <c r="G449" s="2" t="s">
        <v>19</v>
      </c>
      <c r="H449" s="2" t="s">
        <v>20</v>
      </c>
      <c r="I449" s="2" t="s">
        <v>21</v>
      </c>
      <c r="J449" s="2" t="s">
        <v>25</v>
      </c>
      <c r="K449" s="2" t="s">
        <v>23</v>
      </c>
      <c r="L449" s="1">
        <v>50</v>
      </c>
      <c r="M449" s="3">
        <v>1</v>
      </c>
      <c r="N449" s="3">
        <v>1</v>
      </c>
      <c r="O449" s="1">
        <v>157.57999999999998</v>
      </c>
      <c r="P449">
        <f t="shared" si="6"/>
        <v>7878.9999999999991</v>
      </c>
    </row>
    <row r="450" spans="1:16" x14ac:dyDescent="0.25">
      <c r="A450" s="1">
        <v>133</v>
      </c>
      <c r="B450" s="2" t="s">
        <v>51</v>
      </c>
      <c r="C450" s="1">
        <v>2013</v>
      </c>
      <c r="D450" s="2" t="s">
        <v>16</v>
      </c>
      <c r="E450" s="2" t="s">
        <v>17</v>
      </c>
      <c r="F450" s="2" t="s">
        <v>24</v>
      </c>
      <c r="G450" s="2" t="s">
        <v>19</v>
      </c>
      <c r="H450" s="2" t="s">
        <v>20</v>
      </c>
      <c r="I450" s="2" t="s">
        <v>21</v>
      </c>
      <c r="J450" s="2" t="s">
        <v>26</v>
      </c>
      <c r="K450" s="2" t="s">
        <v>23</v>
      </c>
      <c r="L450" s="1">
        <v>52.7</v>
      </c>
      <c r="M450" s="3">
        <v>1</v>
      </c>
      <c r="N450" s="3">
        <v>1</v>
      </c>
      <c r="O450" s="1">
        <v>116.76</v>
      </c>
      <c r="P450">
        <f t="shared" ref="P450" si="7">O450*L450</f>
        <v>6153.2520000000004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B15" sqref="B15"/>
    </sheetView>
  </sheetViews>
  <sheetFormatPr baseColWidth="10" defaultRowHeight="15" x14ac:dyDescent="0.25"/>
  <cols>
    <col min="1" max="1" width="4" bestFit="1" customWidth="1"/>
    <col min="2" max="2" width="25.85546875" bestFit="1" customWidth="1"/>
    <col min="3" max="3" width="5" bestFit="1" customWidth="1"/>
    <col min="7" max="7" width="5.140625" bestFit="1" customWidth="1"/>
  </cols>
  <sheetData>
    <row r="1" spans="1:13" ht="30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112</v>
      </c>
      <c r="H1" s="18" t="s">
        <v>7</v>
      </c>
      <c r="I1" s="18" t="s">
        <v>12</v>
      </c>
      <c r="J1" s="18" t="s">
        <v>13</v>
      </c>
      <c r="K1" s="18" t="s">
        <v>199</v>
      </c>
      <c r="L1" s="18" t="s">
        <v>14</v>
      </c>
      <c r="M1" s="17" t="s">
        <v>210</v>
      </c>
    </row>
    <row r="2" spans="1:13" s="26" customFormat="1" x14ac:dyDescent="0.25">
      <c r="A2" s="19">
        <v>22</v>
      </c>
      <c r="B2" s="20" t="s">
        <v>170</v>
      </c>
      <c r="C2" s="19">
        <v>2013</v>
      </c>
      <c r="D2" s="20" t="s">
        <v>168</v>
      </c>
      <c r="E2" s="20" t="s">
        <v>205</v>
      </c>
      <c r="F2" s="20" t="s">
        <v>39</v>
      </c>
      <c r="G2" s="19">
        <v>2.4</v>
      </c>
      <c r="H2" s="20" t="s">
        <v>206</v>
      </c>
      <c r="I2" s="21">
        <v>1</v>
      </c>
      <c r="J2" s="21">
        <v>1</v>
      </c>
      <c r="K2" s="19">
        <v>0.46</v>
      </c>
      <c r="L2" s="19">
        <v>2</v>
      </c>
      <c r="M2" s="26">
        <f t="shared" ref="M2:M19" si="0">((I2+J2)/2)*K2*G2</f>
        <v>1.1040000000000001</v>
      </c>
    </row>
    <row r="3" spans="1:13" s="26" customFormat="1" x14ac:dyDescent="0.25">
      <c r="A3" s="19">
        <v>257</v>
      </c>
      <c r="B3" s="20" t="s">
        <v>76</v>
      </c>
      <c r="C3" s="19">
        <v>2013</v>
      </c>
      <c r="D3" s="20" t="s">
        <v>168</v>
      </c>
      <c r="E3" s="20" t="s">
        <v>205</v>
      </c>
      <c r="F3" s="20" t="s">
        <v>39</v>
      </c>
      <c r="G3" s="19">
        <v>2.4</v>
      </c>
      <c r="H3" s="20" t="s">
        <v>206</v>
      </c>
      <c r="I3" s="21">
        <v>1</v>
      </c>
      <c r="J3" s="21">
        <v>1</v>
      </c>
      <c r="K3" s="19">
        <v>4.8</v>
      </c>
      <c r="L3" s="19">
        <v>4</v>
      </c>
      <c r="M3" s="26">
        <f t="shared" si="0"/>
        <v>11.52</v>
      </c>
    </row>
    <row r="4" spans="1:13" s="26" customFormat="1" x14ac:dyDescent="0.25">
      <c r="A4" s="19">
        <v>183</v>
      </c>
      <c r="B4" s="20" t="s">
        <v>179</v>
      </c>
      <c r="C4" s="19">
        <v>2013</v>
      </c>
      <c r="D4" s="20" t="s">
        <v>168</v>
      </c>
      <c r="E4" s="20" t="s">
        <v>205</v>
      </c>
      <c r="F4" s="20" t="s">
        <v>39</v>
      </c>
      <c r="G4" s="19">
        <v>2.4</v>
      </c>
      <c r="H4" s="20" t="s">
        <v>206</v>
      </c>
      <c r="I4" s="21">
        <v>0.7</v>
      </c>
      <c r="J4" s="21">
        <v>0.7</v>
      </c>
      <c r="K4" s="19">
        <v>0.9</v>
      </c>
      <c r="L4" s="19">
        <v>1</v>
      </c>
      <c r="M4" s="26">
        <f t="shared" si="0"/>
        <v>1.512</v>
      </c>
    </row>
    <row r="5" spans="1:13" s="26" customFormat="1" x14ac:dyDescent="0.25">
      <c r="A5" s="19">
        <v>88</v>
      </c>
      <c r="B5" s="20" t="s">
        <v>136</v>
      </c>
      <c r="C5" s="19">
        <v>2013</v>
      </c>
      <c r="D5" s="20" t="s">
        <v>168</v>
      </c>
      <c r="E5" s="20" t="s">
        <v>205</v>
      </c>
      <c r="F5" s="20" t="s">
        <v>39</v>
      </c>
      <c r="G5" s="19">
        <v>2.4</v>
      </c>
      <c r="H5" s="20" t="s">
        <v>206</v>
      </c>
      <c r="I5" s="21">
        <v>1</v>
      </c>
      <c r="J5" s="21">
        <v>1</v>
      </c>
      <c r="K5" s="19">
        <v>4.8</v>
      </c>
      <c r="L5" s="19">
        <v>2</v>
      </c>
      <c r="M5" s="26">
        <f t="shared" si="0"/>
        <v>11.52</v>
      </c>
    </row>
    <row r="6" spans="1:13" s="26" customFormat="1" x14ac:dyDescent="0.25">
      <c r="A6" s="19">
        <v>91</v>
      </c>
      <c r="B6" s="20" t="s">
        <v>181</v>
      </c>
      <c r="C6" s="19">
        <v>2013</v>
      </c>
      <c r="D6" s="20" t="s">
        <v>168</v>
      </c>
      <c r="E6" s="20" t="s">
        <v>205</v>
      </c>
      <c r="F6" s="20" t="s">
        <v>39</v>
      </c>
      <c r="G6" s="19">
        <v>2.4</v>
      </c>
      <c r="H6" s="20" t="s">
        <v>206</v>
      </c>
      <c r="I6" s="21">
        <v>0.5</v>
      </c>
      <c r="J6" s="21">
        <v>0.5</v>
      </c>
      <c r="K6" s="19">
        <v>1.5</v>
      </c>
      <c r="L6" s="19">
        <v>2</v>
      </c>
      <c r="M6" s="26">
        <f t="shared" si="0"/>
        <v>1.7999999999999998</v>
      </c>
    </row>
    <row r="7" spans="1:13" s="26" customFormat="1" x14ac:dyDescent="0.25">
      <c r="A7" s="19">
        <v>91</v>
      </c>
      <c r="B7" s="20" t="s">
        <v>181</v>
      </c>
      <c r="C7" s="19">
        <v>2013</v>
      </c>
      <c r="D7" s="20" t="s">
        <v>168</v>
      </c>
      <c r="E7" s="20" t="s">
        <v>205</v>
      </c>
      <c r="F7" s="20" t="s">
        <v>39</v>
      </c>
      <c r="G7" s="19">
        <v>2.4</v>
      </c>
      <c r="H7" s="20" t="s">
        <v>206</v>
      </c>
      <c r="I7" s="21">
        <v>1</v>
      </c>
      <c r="J7" s="21">
        <v>1</v>
      </c>
      <c r="K7" s="19">
        <v>6.86</v>
      </c>
      <c r="L7" s="19">
        <v>2</v>
      </c>
      <c r="M7" s="26">
        <f t="shared" si="0"/>
        <v>16.463999999999999</v>
      </c>
    </row>
    <row r="8" spans="1:13" s="26" customFormat="1" x14ac:dyDescent="0.25">
      <c r="A8" s="19">
        <v>511</v>
      </c>
      <c r="B8" s="20" t="s">
        <v>94</v>
      </c>
      <c r="C8" s="19">
        <v>2013</v>
      </c>
      <c r="D8" s="20" t="s">
        <v>168</v>
      </c>
      <c r="E8" s="20" t="s">
        <v>205</v>
      </c>
      <c r="F8" s="20" t="s">
        <v>115</v>
      </c>
      <c r="G8" s="19">
        <v>2.4</v>
      </c>
      <c r="H8" s="20" t="s">
        <v>206</v>
      </c>
      <c r="I8" s="21">
        <v>1</v>
      </c>
      <c r="J8" s="21">
        <v>1</v>
      </c>
      <c r="K8" s="19">
        <v>54.25</v>
      </c>
      <c r="L8" s="19">
        <v>6</v>
      </c>
      <c r="M8" s="26">
        <f t="shared" si="0"/>
        <v>130.19999999999999</v>
      </c>
    </row>
    <row r="9" spans="1:13" s="26" customFormat="1" x14ac:dyDescent="0.25">
      <c r="A9" s="19">
        <v>511</v>
      </c>
      <c r="B9" s="20" t="s">
        <v>94</v>
      </c>
      <c r="C9" s="19">
        <v>2013</v>
      </c>
      <c r="D9" s="20" t="s">
        <v>168</v>
      </c>
      <c r="E9" s="20" t="s">
        <v>205</v>
      </c>
      <c r="F9" s="20" t="s">
        <v>39</v>
      </c>
      <c r="G9" s="19">
        <v>2.4</v>
      </c>
      <c r="H9" s="20" t="s">
        <v>206</v>
      </c>
      <c r="I9" s="21">
        <v>1</v>
      </c>
      <c r="J9" s="21">
        <v>1</v>
      </c>
      <c r="K9" s="19">
        <v>12</v>
      </c>
      <c r="L9" s="19">
        <v>5</v>
      </c>
      <c r="M9" s="26">
        <f t="shared" si="0"/>
        <v>28.799999999999997</v>
      </c>
    </row>
    <row r="10" spans="1:13" s="26" customFormat="1" x14ac:dyDescent="0.25">
      <c r="A10" s="19">
        <v>311</v>
      </c>
      <c r="B10" s="20" t="s">
        <v>84</v>
      </c>
      <c r="C10" s="19">
        <v>2013</v>
      </c>
      <c r="D10" s="20" t="s">
        <v>211</v>
      </c>
      <c r="E10" s="20" t="s">
        <v>205</v>
      </c>
      <c r="F10" s="20" t="s">
        <v>115</v>
      </c>
      <c r="G10" s="19">
        <v>2.4</v>
      </c>
      <c r="H10" s="20" t="s">
        <v>206</v>
      </c>
      <c r="I10" s="21">
        <v>1</v>
      </c>
      <c r="J10" s="21">
        <v>1</v>
      </c>
      <c r="K10" s="19">
        <v>15</v>
      </c>
      <c r="L10" s="19">
        <v>2</v>
      </c>
      <c r="M10" s="26">
        <f t="shared" si="0"/>
        <v>36</v>
      </c>
    </row>
    <row r="11" spans="1:13" s="26" customFormat="1" x14ac:dyDescent="0.25">
      <c r="A11" s="19">
        <v>311</v>
      </c>
      <c r="B11" s="20" t="s">
        <v>84</v>
      </c>
      <c r="C11" s="19">
        <v>2013</v>
      </c>
      <c r="D11" s="20" t="s">
        <v>211</v>
      </c>
      <c r="E11" s="20" t="s">
        <v>205</v>
      </c>
      <c r="F11" s="20" t="s">
        <v>39</v>
      </c>
      <c r="G11" s="19">
        <v>2.4</v>
      </c>
      <c r="H11" s="20" t="s">
        <v>206</v>
      </c>
      <c r="I11" s="21">
        <v>1</v>
      </c>
      <c r="J11" s="21">
        <v>1</v>
      </c>
      <c r="K11" s="19">
        <v>14</v>
      </c>
      <c r="L11" s="19">
        <v>4</v>
      </c>
      <c r="M11" s="26">
        <f t="shared" si="0"/>
        <v>33.6</v>
      </c>
    </row>
    <row r="12" spans="1:13" s="26" customFormat="1" x14ac:dyDescent="0.25">
      <c r="A12" s="19">
        <v>184</v>
      </c>
      <c r="B12" s="20" t="s">
        <v>63</v>
      </c>
      <c r="C12" s="19">
        <v>2013</v>
      </c>
      <c r="D12" s="20" t="s">
        <v>168</v>
      </c>
      <c r="E12" s="20" t="s">
        <v>205</v>
      </c>
      <c r="F12" s="20" t="s">
        <v>39</v>
      </c>
      <c r="G12" s="19">
        <v>2.4</v>
      </c>
      <c r="H12" s="20" t="s">
        <v>206</v>
      </c>
      <c r="I12" s="21">
        <v>1</v>
      </c>
      <c r="J12" s="21">
        <v>1</v>
      </c>
      <c r="K12" s="19">
        <v>1.2</v>
      </c>
      <c r="L12" s="19">
        <v>2</v>
      </c>
      <c r="M12" s="26">
        <f t="shared" si="0"/>
        <v>2.88</v>
      </c>
    </row>
    <row r="13" spans="1:13" s="26" customFormat="1" x14ac:dyDescent="0.25">
      <c r="A13" s="19">
        <v>269</v>
      </c>
      <c r="B13" s="20" t="s">
        <v>77</v>
      </c>
      <c r="C13" s="19">
        <v>2013</v>
      </c>
      <c r="D13" s="20" t="s">
        <v>168</v>
      </c>
      <c r="E13" s="20" t="s">
        <v>205</v>
      </c>
      <c r="F13" s="20" t="s">
        <v>39</v>
      </c>
      <c r="G13" s="19">
        <v>2.4</v>
      </c>
      <c r="H13" s="20" t="s">
        <v>206</v>
      </c>
      <c r="I13" s="21">
        <v>1</v>
      </c>
      <c r="J13" s="21">
        <v>1</v>
      </c>
      <c r="K13" s="19">
        <v>34.299999999999997</v>
      </c>
      <c r="L13" s="19">
        <v>8</v>
      </c>
      <c r="M13" s="26">
        <f t="shared" si="0"/>
        <v>82.32</v>
      </c>
    </row>
    <row r="14" spans="1:13" s="26" customFormat="1" x14ac:dyDescent="0.25">
      <c r="A14" s="19">
        <v>197</v>
      </c>
      <c r="B14" s="20" t="s">
        <v>64</v>
      </c>
      <c r="C14" s="19">
        <v>2013</v>
      </c>
      <c r="D14" s="20" t="s">
        <v>168</v>
      </c>
      <c r="E14" s="20" t="s">
        <v>205</v>
      </c>
      <c r="F14" s="20" t="s">
        <v>39</v>
      </c>
      <c r="G14" s="19">
        <v>2.4</v>
      </c>
      <c r="H14" s="20" t="s">
        <v>206</v>
      </c>
      <c r="I14" s="21">
        <v>0</v>
      </c>
      <c r="J14" s="21">
        <v>1</v>
      </c>
      <c r="K14" s="19">
        <v>3.8</v>
      </c>
      <c r="L14" s="19">
        <v>2</v>
      </c>
      <c r="M14" s="26">
        <f t="shared" si="0"/>
        <v>4.5599999999999996</v>
      </c>
    </row>
    <row r="15" spans="1:13" s="26" customFormat="1" x14ac:dyDescent="0.25">
      <c r="A15" s="19">
        <v>669</v>
      </c>
      <c r="B15" s="20" t="s">
        <v>104</v>
      </c>
      <c r="C15" s="19">
        <v>2013</v>
      </c>
      <c r="D15" s="20" t="s">
        <v>168</v>
      </c>
      <c r="E15" s="20" t="s">
        <v>205</v>
      </c>
      <c r="F15" s="20" t="s">
        <v>115</v>
      </c>
      <c r="G15" s="19">
        <v>2.4</v>
      </c>
      <c r="H15" s="20" t="s">
        <v>206</v>
      </c>
      <c r="I15" s="21">
        <v>1</v>
      </c>
      <c r="J15" s="21">
        <v>1</v>
      </c>
      <c r="K15" s="19">
        <v>10</v>
      </c>
      <c r="L15" s="19">
        <v>2</v>
      </c>
      <c r="M15" s="26">
        <f t="shared" si="0"/>
        <v>24</v>
      </c>
    </row>
    <row r="16" spans="1:13" s="26" customFormat="1" x14ac:dyDescent="0.25">
      <c r="A16" s="19">
        <v>206</v>
      </c>
      <c r="B16" s="20" t="s">
        <v>65</v>
      </c>
      <c r="C16" s="19">
        <v>2013</v>
      </c>
      <c r="D16" s="20" t="s">
        <v>168</v>
      </c>
      <c r="E16" s="20" t="s">
        <v>205</v>
      </c>
      <c r="F16" s="20" t="s">
        <v>39</v>
      </c>
      <c r="G16" s="19">
        <v>2.4</v>
      </c>
      <c r="H16" s="20" t="s">
        <v>206</v>
      </c>
      <c r="I16" s="21">
        <v>1</v>
      </c>
      <c r="J16" s="21">
        <v>1</v>
      </c>
      <c r="K16" s="19">
        <v>0.2</v>
      </c>
      <c r="L16" s="19">
        <v>1</v>
      </c>
      <c r="M16" s="26">
        <f t="shared" si="0"/>
        <v>0.48</v>
      </c>
    </row>
    <row r="17" spans="1:13" s="26" customFormat="1" x14ac:dyDescent="0.25">
      <c r="A17" s="19">
        <v>274</v>
      </c>
      <c r="B17" s="20" t="s">
        <v>79</v>
      </c>
      <c r="C17" s="19">
        <v>2013</v>
      </c>
      <c r="D17" s="20" t="s">
        <v>168</v>
      </c>
      <c r="E17" s="20" t="s">
        <v>205</v>
      </c>
      <c r="F17" s="20" t="s">
        <v>39</v>
      </c>
      <c r="G17" s="19">
        <v>2.4</v>
      </c>
      <c r="H17" s="20" t="s">
        <v>206</v>
      </c>
      <c r="I17" s="21">
        <v>1</v>
      </c>
      <c r="J17" s="21">
        <v>1</v>
      </c>
      <c r="K17" s="19">
        <v>11.3</v>
      </c>
      <c r="L17" s="19">
        <v>17</v>
      </c>
      <c r="M17" s="26">
        <f t="shared" si="0"/>
        <v>27.12</v>
      </c>
    </row>
    <row r="18" spans="1:13" s="26" customFormat="1" x14ac:dyDescent="0.25">
      <c r="A18" s="19">
        <v>214</v>
      </c>
      <c r="B18" s="20" t="s">
        <v>192</v>
      </c>
      <c r="C18" s="19">
        <v>2013</v>
      </c>
      <c r="D18" s="20" t="s">
        <v>168</v>
      </c>
      <c r="E18" s="20" t="s">
        <v>205</v>
      </c>
      <c r="F18" s="20" t="s">
        <v>39</v>
      </c>
      <c r="G18" s="19">
        <v>2.4</v>
      </c>
      <c r="H18" s="20" t="s">
        <v>206</v>
      </c>
      <c r="I18" s="21">
        <v>1</v>
      </c>
      <c r="J18" s="21">
        <v>1</v>
      </c>
      <c r="K18" s="19">
        <v>0.2</v>
      </c>
      <c r="L18" s="19">
        <v>1</v>
      </c>
      <c r="M18" s="26">
        <f t="shared" si="0"/>
        <v>0.48</v>
      </c>
    </row>
    <row r="19" spans="1:13" s="26" customFormat="1" x14ac:dyDescent="0.25">
      <c r="A19" s="19">
        <v>306</v>
      </c>
      <c r="B19" s="20" t="s">
        <v>197</v>
      </c>
      <c r="C19" s="19">
        <v>2013</v>
      </c>
      <c r="D19" s="20" t="s">
        <v>168</v>
      </c>
      <c r="E19" s="20" t="s">
        <v>205</v>
      </c>
      <c r="F19" s="20" t="s">
        <v>39</v>
      </c>
      <c r="G19" s="19">
        <v>2.4</v>
      </c>
      <c r="H19" s="20" t="s">
        <v>206</v>
      </c>
      <c r="I19" s="21">
        <v>1</v>
      </c>
      <c r="J19" s="21">
        <v>1</v>
      </c>
      <c r="K19" s="19">
        <v>2.4</v>
      </c>
      <c r="L19" s="19">
        <v>3</v>
      </c>
      <c r="M19" s="26">
        <f t="shared" si="0"/>
        <v>5.76</v>
      </c>
    </row>
    <row r="20" spans="1:13" s="26" customFormat="1" x14ac:dyDescent="0.25"/>
  </sheetData>
  <autoFilter ref="A1:L19"/>
  <sortState ref="A23:L43">
    <sortCondition ref="B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opLeftCell="I1" workbookViewId="0"/>
  </sheetViews>
  <sheetFormatPr baseColWidth="10" defaultRowHeight="15" x14ac:dyDescent="0.25"/>
  <cols>
    <col min="1" max="1" width="4" bestFit="1" customWidth="1"/>
    <col min="2" max="2" width="25.42578125" bestFit="1" customWidth="1"/>
    <col min="3" max="3" width="5" bestFit="1" customWidth="1"/>
    <col min="12" max="12" width="13.7109375" customWidth="1"/>
    <col min="18" max="18" width="14.42578125" customWidth="1"/>
    <col min="19" max="19" width="33.42578125" customWidth="1"/>
    <col min="20" max="20" width="22.7109375" bestFit="1" customWidth="1"/>
  </cols>
  <sheetData>
    <row r="1" spans="1:19" s="26" customFormat="1" ht="15" customHeight="1" x14ac:dyDescent="0.25">
      <c r="B1" s="51" t="s">
        <v>394</v>
      </c>
      <c r="C1" s="52"/>
      <c r="D1" s="52"/>
      <c r="E1" s="52"/>
      <c r="F1" s="52"/>
      <c r="G1" s="53"/>
      <c r="L1" s="57" t="s">
        <v>395</v>
      </c>
      <c r="M1" s="31"/>
      <c r="N1" s="31"/>
      <c r="O1" s="32">
        <v>44.203178014421503</v>
      </c>
      <c r="P1" s="31" t="s">
        <v>396</v>
      </c>
    </row>
    <row r="2" spans="1:19" s="26" customFormat="1" x14ac:dyDescent="0.25">
      <c r="B2" s="54"/>
      <c r="C2" s="55"/>
      <c r="D2" s="55"/>
      <c r="E2" s="55"/>
      <c r="F2" s="55"/>
      <c r="G2" s="56"/>
      <c r="L2" s="57"/>
      <c r="M2" s="32">
        <v>36.858360961640301</v>
      </c>
      <c r="N2" s="32">
        <v>15.8850931677019</v>
      </c>
      <c r="O2" s="32">
        <v>82.880958777040405</v>
      </c>
      <c r="P2" s="31" t="s">
        <v>397</v>
      </c>
      <c r="R2" s="26" t="s">
        <v>403</v>
      </c>
    </row>
    <row r="3" spans="1:19" s="26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212</v>
      </c>
      <c r="H3" s="22" t="s">
        <v>213</v>
      </c>
      <c r="I3" s="22" t="s">
        <v>214</v>
      </c>
      <c r="J3" s="22" t="s">
        <v>404</v>
      </c>
      <c r="K3" s="22" t="s">
        <v>215</v>
      </c>
      <c r="L3" s="22" t="s">
        <v>216</v>
      </c>
      <c r="M3" s="26" t="s">
        <v>398</v>
      </c>
      <c r="N3" s="26" t="s">
        <v>399</v>
      </c>
      <c r="O3" s="26" t="s">
        <v>400</v>
      </c>
      <c r="P3" s="26" t="s">
        <v>401</v>
      </c>
      <c r="R3" s="33" t="s">
        <v>392</v>
      </c>
      <c r="S3" s="26" t="s">
        <v>402</v>
      </c>
    </row>
    <row r="4" spans="1:19" s="26" customFormat="1" x14ac:dyDescent="0.25">
      <c r="A4" s="23">
        <v>37</v>
      </c>
      <c r="B4" s="24" t="s">
        <v>36</v>
      </c>
      <c r="C4" s="23">
        <v>2013</v>
      </c>
      <c r="D4" s="24" t="s">
        <v>16</v>
      </c>
      <c r="E4" s="24" t="s">
        <v>17</v>
      </c>
      <c r="F4" s="24" t="s">
        <v>24</v>
      </c>
      <c r="G4" s="24" t="s">
        <v>275</v>
      </c>
      <c r="H4" s="23" t="b">
        <v>1</v>
      </c>
      <c r="I4" s="24" t="s">
        <v>276</v>
      </c>
      <c r="J4" s="23">
        <v>523</v>
      </c>
      <c r="K4" s="23" t="b">
        <v>0</v>
      </c>
      <c r="L4" s="23">
        <v>1</v>
      </c>
      <c r="M4" s="34">
        <f>J4/1000*M$2</f>
        <v>19.276922782937877</v>
      </c>
      <c r="N4" s="34">
        <f>L4*N$2</f>
        <v>15.8850931677019</v>
      </c>
      <c r="O4" s="26">
        <f>IF(K4=FALSE,0,(IF(F4&lt;132,L4*O$1,L4*O$2)))</f>
        <v>0</v>
      </c>
      <c r="P4" s="35">
        <f>SUM(M4:O4)</f>
        <v>35.162015950639777</v>
      </c>
      <c r="R4" s="25">
        <v>37</v>
      </c>
      <c r="S4" s="36">
        <v>35.162015950639777</v>
      </c>
    </row>
    <row r="5" spans="1:19" s="26" customFormat="1" x14ac:dyDescent="0.25">
      <c r="A5" s="23">
        <v>56</v>
      </c>
      <c r="B5" s="24" t="s">
        <v>38</v>
      </c>
      <c r="C5" s="23">
        <v>2013</v>
      </c>
      <c r="D5" s="24" t="s">
        <v>16</v>
      </c>
      <c r="E5" s="24" t="s">
        <v>17</v>
      </c>
      <c r="F5" s="24" t="s">
        <v>18</v>
      </c>
      <c r="G5" s="24" t="s">
        <v>377</v>
      </c>
      <c r="H5" s="23" t="b">
        <v>1</v>
      </c>
      <c r="I5" s="24" t="s">
        <v>378</v>
      </c>
      <c r="J5" s="23">
        <v>1160</v>
      </c>
      <c r="K5" s="23" t="b">
        <v>0</v>
      </c>
      <c r="L5" s="23">
        <v>1</v>
      </c>
      <c r="M5" s="34">
        <f t="shared" ref="M5:M68" si="0">J5/1000*M$2</f>
        <v>42.755698715502746</v>
      </c>
      <c r="N5" s="34">
        <f t="shared" ref="N5:N68" si="1">L5*N$2</f>
        <v>15.8850931677019</v>
      </c>
      <c r="O5" s="26">
        <f t="shared" ref="O5:O68" si="2">IF(K5=FALSE,0,(IF(F5&lt;132,L5*O$1,L5*O$2)))</f>
        <v>0</v>
      </c>
      <c r="P5" s="35">
        <f t="shared" ref="P5:P68" si="3">SUM(M5:O5)</f>
        <v>58.640791883204642</v>
      </c>
      <c r="R5" s="25">
        <v>56</v>
      </c>
      <c r="S5" s="36">
        <v>120.3039693652638</v>
      </c>
    </row>
    <row r="6" spans="1:19" s="26" customFormat="1" x14ac:dyDescent="0.25">
      <c r="A6" s="23">
        <v>56</v>
      </c>
      <c r="B6" s="24" t="s">
        <v>38</v>
      </c>
      <c r="C6" s="23">
        <v>2013</v>
      </c>
      <c r="D6" s="24" t="s">
        <v>16</v>
      </c>
      <c r="E6" s="24" t="s">
        <v>17</v>
      </c>
      <c r="F6" s="24" t="s">
        <v>24</v>
      </c>
      <c r="G6" s="24" t="s">
        <v>375</v>
      </c>
      <c r="H6" s="23" t="b">
        <v>1</v>
      </c>
      <c r="I6" s="24" t="s">
        <v>376</v>
      </c>
      <c r="J6" s="23">
        <v>1242</v>
      </c>
      <c r="K6" s="23" t="b">
        <v>0</v>
      </c>
      <c r="L6" s="23">
        <v>1</v>
      </c>
      <c r="M6" s="34">
        <f t="shared" si="0"/>
        <v>45.778084314357251</v>
      </c>
      <c r="N6" s="34">
        <f t="shared" si="1"/>
        <v>15.8850931677019</v>
      </c>
      <c r="O6" s="26">
        <f t="shared" si="2"/>
        <v>0</v>
      </c>
      <c r="P6" s="35">
        <f t="shared" si="3"/>
        <v>61.663177482059154</v>
      </c>
      <c r="R6" s="25">
        <v>65</v>
      </c>
      <c r="S6" s="36">
        <v>144.83900314679266</v>
      </c>
    </row>
    <row r="7" spans="1:19" s="26" customFormat="1" x14ac:dyDescent="0.25">
      <c r="A7" s="23">
        <v>65</v>
      </c>
      <c r="B7" s="24" t="s">
        <v>42</v>
      </c>
      <c r="C7" s="23">
        <v>2013</v>
      </c>
      <c r="D7" s="24" t="s">
        <v>16</v>
      </c>
      <c r="E7" s="24" t="s">
        <v>17</v>
      </c>
      <c r="F7" s="24" t="s">
        <v>18</v>
      </c>
      <c r="G7" s="24" t="s">
        <v>283</v>
      </c>
      <c r="H7" s="23" t="b">
        <v>1</v>
      </c>
      <c r="I7" s="24" t="s">
        <v>266</v>
      </c>
      <c r="J7" s="23">
        <v>1250</v>
      </c>
      <c r="K7" s="23" t="b">
        <v>1</v>
      </c>
      <c r="L7" s="23">
        <v>1</v>
      </c>
      <c r="M7" s="34">
        <f t="shared" si="0"/>
        <v>46.072951202050376</v>
      </c>
      <c r="N7" s="34">
        <f t="shared" si="1"/>
        <v>15.8850931677019</v>
      </c>
      <c r="O7" s="26">
        <f t="shared" si="2"/>
        <v>82.880958777040405</v>
      </c>
      <c r="P7" s="35">
        <f t="shared" si="3"/>
        <v>144.83900314679266</v>
      </c>
      <c r="R7" s="25">
        <v>71</v>
      </c>
      <c r="S7" s="36">
        <v>424.70195670823222</v>
      </c>
    </row>
    <row r="8" spans="1:19" s="26" customFormat="1" x14ac:dyDescent="0.25">
      <c r="A8" s="23">
        <v>71</v>
      </c>
      <c r="B8" s="24" t="s">
        <v>43</v>
      </c>
      <c r="C8" s="23">
        <v>2013</v>
      </c>
      <c r="D8" s="24" t="s">
        <v>16</v>
      </c>
      <c r="E8" s="24" t="s">
        <v>17</v>
      </c>
      <c r="F8" s="24" t="s">
        <v>18</v>
      </c>
      <c r="G8" s="24" t="s">
        <v>284</v>
      </c>
      <c r="H8" s="23" t="b">
        <v>1</v>
      </c>
      <c r="I8" s="24" t="s">
        <v>285</v>
      </c>
      <c r="J8" s="23">
        <v>3360</v>
      </c>
      <c r="K8" s="23" t="b">
        <v>0</v>
      </c>
      <c r="L8" s="23">
        <v>1</v>
      </c>
      <c r="M8" s="34">
        <f t="shared" si="0"/>
        <v>123.84409283111141</v>
      </c>
      <c r="N8" s="34">
        <f t="shared" si="1"/>
        <v>15.8850931677019</v>
      </c>
      <c r="O8" s="26">
        <f t="shared" si="2"/>
        <v>0</v>
      </c>
      <c r="P8" s="35">
        <f t="shared" si="3"/>
        <v>139.72918599881331</v>
      </c>
      <c r="R8" s="25">
        <v>132</v>
      </c>
      <c r="S8" s="36">
        <v>391.67436880092419</v>
      </c>
    </row>
    <row r="9" spans="1:19" s="26" customFormat="1" x14ac:dyDescent="0.25">
      <c r="A9" s="23">
        <v>71</v>
      </c>
      <c r="B9" s="24" t="s">
        <v>43</v>
      </c>
      <c r="C9" s="23">
        <v>2013</v>
      </c>
      <c r="D9" s="24" t="s">
        <v>16</v>
      </c>
      <c r="E9" s="24" t="s">
        <v>17</v>
      </c>
      <c r="F9" s="24" t="s">
        <v>18</v>
      </c>
      <c r="G9" s="24" t="s">
        <v>286</v>
      </c>
      <c r="H9" s="23" t="b">
        <v>1</v>
      </c>
      <c r="I9" s="24" t="s">
        <v>287</v>
      </c>
      <c r="J9" s="23">
        <v>2900</v>
      </c>
      <c r="K9" s="23" t="b">
        <v>0</v>
      </c>
      <c r="L9" s="23">
        <v>1</v>
      </c>
      <c r="M9" s="34">
        <f t="shared" si="0"/>
        <v>106.88924678875686</v>
      </c>
      <c r="N9" s="34">
        <f t="shared" si="1"/>
        <v>15.8850931677019</v>
      </c>
      <c r="O9" s="26">
        <f t="shared" si="2"/>
        <v>0</v>
      </c>
      <c r="P9" s="35">
        <f t="shared" si="3"/>
        <v>122.77433995645876</v>
      </c>
      <c r="R9" s="25">
        <v>197</v>
      </c>
      <c r="S9" s="36">
        <v>108.03099557180265</v>
      </c>
    </row>
    <row r="10" spans="1:19" s="26" customFormat="1" x14ac:dyDescent="0.25">
      <c r="A10" s="23">
        <v>71</v>
      </c>
      <c r="B10" s="24" t="s">
        <v>43</v>
      </c>
      <c r="C10" s="23">
        <v>2013</v>
      </c>
      <c r="D10" s="24" t="s">
        <v>16</v>
      </c>
      <c r="E10" s="24" t="s">
        <v>17</v>
      </c>
      <c r="F10" s="24" t="s">
        <v>18</v>
      </c>
      <c r="G10" s="24" t="s">
        <v>288</v>
      </c>
      <c r="H10" s="23" t="b">
        <v>1</v>
      </c>
      <c r="I10" s="24" t="s">
        <v>289</v>
      </c>
      <c r="J10" s="23">
        <v>700</v>
      </c>
      <c r="K10" s="23" t="b">
        <v>0</v>
      </c>
      <c r="L10" s="23">
        <v>1</v>
      </c>
      <c r="M10" s="34">
        <f t="shared" si="0"/>
        <v>25.80085267314821</v>
      </c>
      <c r="N10" s="34">
        <f t="shared" si="1"/>
        <v>15.8850931677019</v>
      </c>
      <c r="O10" s="26">
        <f t="shared" si="2"/>
        <v>0</v>
      </c>
      <c r="P10" s="35">
        <f t="shared" si="3"/>
        <v>41.68594584085011</v>
      </c>
      <c r="R10" s="25">
        <v>206</v>
      </c>
      <c r="S10" s="36">
        <v>34.904007423908297</v>
      </c>
    </row>
    <row r="11" spans="1:19" s="26" customFormat="1" x14ac:dyDescent="0.25">
      <c r="A11" s="23">
        <v>71</v>
      </c>
      <c r="B11" s="24" t="s">
        <v>43</v>
      </c>
      <c r="C11" s="23">
        <v>2013</v>
      </c>
      <c r="D11" s="24" t="s">
        <v>16</v>
      </c>
      <c r="E11" s="24" t="s">
        <v>17</v>
      </c>
      <c r="F11" s="24" t="s">
        <v>18</v>
      </c>
      <c r="G11" s="24" t="s">
        <v>290</v>
      </c>
      <c r="H11" s="23" t="b">
        <v>1</v>
      </c>
      <c r="I11" s="24" t="s">
        <v>291</v>
      </c>
      <c r="J11" s="23">
        <v>590</v>
      </c>
      <c r="K11" s="23" t="b">
        <v>1</v>
      </c>
      <c r="L11" s="23">
        <v>1</v>
      </c>
      <c r="M11" s="34">
        <f t="shared" si="0"/>
        <v>21.746432967367777</v>
      </c>
      <c r="N11" s="34">
        <f t="shared" si="1"/>
        <v>15.8850931677019</v>
      </c>
      <c r="O11" s="26">
        <f t="shared" si="2"/>
        <v>82.880958777040405</v>
      </c>
      <c r="P11" s="35">
        <f t="shared" si="3"/>
        <v>120.51248491211008</v>
      </c>
      <c r="R11" s="25">
        <v>210</v>
      </c>
      <c r="S11" s="36">
        <v>445.26806171806248</v>
      </c>
    </row>
    <row r="12" spans="1:19" s="26" customFormat="1" x14ac:dyDescent="0.25">
      <c r="A12" s="23">
        <v>132</v>
      </c>
      <c r="B12" s="24" t="s">
        <v>50</v>
      </c>
      <c r="C12" s="23">
        <v>2013</v>
      </c>
      <c r="D12" s="24" t="s">
        <v>16</v>
      </c>
      <c r="E12" s="24" t="s">
        <v>17</v>
      </c>
      <c r="F12" s="24" t="s">
        <v>24</v>
      </c>
      <c r="G12" s="24" t="s">
        <v>332</v>
      </c>
      <c r="H12" s="23" t="b">
        <v>1</v>
      </c>
      <c r="I12" s="24" t="s">
        <v>333</v>
      </c>
      <c r="J12" s="23">
        <v>1703</v>
      </c>
      <c r="K12" s="23" t="b">
        <v>1</v>
      </c>
      <c r="L12" s="23">
        <v>1</v>
      </c>
      <c r="M12" s="34">
        <f t="shared" si="0"/>
        <v>62.769788717673435</v>
      </c>
      <c r="N12" s="34">
        <f t="shared" si="1"/>
        <v>15.8850931677019</v>
      </c>
      <c r="O12" s="26">
        <f t="shared" si="2"/>
        <v>82.880958777040405</v>
      </c>
      <c r="P12" s="35">
        <f t="shared" si="3"/>
        <v>161.53584066241575</v>
      </c>
      <c r="R12" s="25">
        <v>219</v>
      </c>
      <c r="S12" s="36">
        <v>29.080386391969128</v>
      </c>
    </row>
    <row r="13" spans="1:19" s="26" customFormat="1" x14ac:dyDescent="0.25">
      <c r="A13" s="23">
        <v>132</v>
      </c>
      <c r="B13" s="24" t="s">
        <v>50</v>
      </c>
      <c r="C13" s="23">
        <v>2013</v>
      </c>
      <c r="D13" s="24" t="s">
        <v>16</v>
      </c>
      <c r="E13" s="24" t="s">
        <v>17</v>
      </c>
      <c r="F13" s="24" t="s">
        <v>24</v>
      </c>
      <c r="G13" s="24" t="s">
        <v>332</v>
      </c>
      <c r="H13" s="23" t="b">
        <v>1</v>
      </c>
      <c r="I13" s="24" t="s">
        <v>69</v>
      </c>
      <c r="J13" s="23">
        <v>2657</v>
      </c>
      <c r="K13" s="23" t="b">
        <v>1</v>
      </c>
      <c r="L13" s="23">
        <v>1</v>
      </c>
      <c r="M13" s="34">
        <f t="shared" si="0"/>
        <v>97.932665075078276</v>
      </c>
      <c r="N13" s="34">
        <f t="shared" si="1"/>
        <v>15.8850931677019</v>
      </c>
      <c r="O13" s="26">
        <f t="shared" si="2"/>
        <v>82.880958777040405</v>
      </c>
      <c r="P13" s="35">
        <f t="shared" si="3"/>
        <v>196.69871701982058</v>
      </c>
      <c r="R13" s="25">
        <v>227</v>
      </c>
      <c r="S13" s="36">
        <v>302.49398719188673</v>
      </c>
    </row>
    <row r="14" spans="1:19" s="26" customFormat="1" x14ac:dyDescent="0.25">
      <c r="A14" s="23">
        <v>132</v>
      </c>
      <c r="B14" s="24" t="s">
        <v>50</v>
      </c>
      <c r="C14" s="23">
        <v>2013</v>
      </c>
      <c r="D14" s="24" t="s">
        <v>16</v>
      </c>
      <c r="E14" s="24" t="s">
        <v>17</v>
      </c>
      <c r="F14" s="24" t="s">
        <v>24</v>
      </c>
      <c r="G14" s="24" t="s">
        <v>332</v>
      </c>
      <c r="H14" s="23" t="b">
        <v>1</v>
      </c>
      <c r="I14" s="24" t="s">
        <v>334</v>
      </c>
      <c r="J14" s="23">
        <v>2575</v>
      </c>
      <c r="K14" s="23" t="b">
        <v>0</v>
      </c>
      <c r="L14" s="23">
        <v>1</v>
      </c>
      <c r="M14" s="34">
        <f t="shared" si="0"/>
        <v>94.910279476223778</v>
      </c>
      <c r="N14" s="34">
        <f t="shared" si="1"/>
        <v>15.8850931677019</v>
      </c>
      <c r="O14" s="26">
        <f t="shared" si="2"/>
        <v>0</v>
      </c>
      <c r="P14" s="35">
        <f t="shared" si="3"/>
        <v>110.79537264392567</v>
      </c>
      <c r="R14" s="25">
        <v>251</v>
      </c>
      <c r="S14" s="36">
        <v>151.55985946073477</v>
      </c>
    </row>
    <row r="15" spans="1:19" s="26" customFormat="1" x14ac:dyDescent="0.25">
      <c r="A15" s="23">
        <v>197</v>
      </c>
      <c r="B15" s="24" t="s">
        <v>64</v>
      </c>
      <c r="C15" s="23">
        <v>2013</v>
      </c>
      <c r="D15" s="24" t="s">
        <v>16</v>
      </c>
      <c r="E15" s="24" t="s">
        <v>17</v>
      </c>
      <c r="F15" s="24" t="s">
        <v>24</v>
      </c>
      <c r="G15" s="24" t="s">
        <v>371</v>
      </c>
      <c r="H15" s="23" t="b">
        <v>1</v>
      </c>
      <c r="I15" s="24" t="s">
        <v>372</v>
      </c>
      <c r="J15" s="23">
        <v>2500</v>
      </c>
      <c r="K15" s="23" t="b">
        <v>0</v>
      </c>
      <c r="L15" s="23">
        <v>1</v>
      </c>
      <c r="M15" s="34">
        <f t="shared" si="0"/>
        <v>92.145902404100752</v>
      </c>
      <c r="N15" s="34">
        <f t="shared" si="1"/>
        <v>15.8850931677019</v>
      </c>
      <c r="O15" s="26">
        <f t="shared" si="2"/>
        <v>0</v>
      </c>
      <c r="P15" s="35">
        <f t="shared" si="3"/>
        <v>108.03099557180265</v>
      </c>
      <c r="R15" s="25">
        <v>354</v>
      </c>
      <c r="S15" s="36">
        <v>130.09565876213657</v>
      </c>
    </row>
    <row r="16" spans="1:19" s="26" customFormat="1" x14ac:dyDescent="0.25">
      <c r="A16" s="23">
        <v>206</v>
      </c>
      <c r="B16" s="24" t="s">
        <v>65</v>
      </c>
      <c r="C16" s="23">
        <v>2013</v>
      </c>
      <c r="D16" s="24" t="s">
        <v>16</v>
      </c>
      <c r="E16" s="24" t="s">
        <v>17</v>
      </c>
      <c r="F16" s="24" t="s">
        <v>24</v>
      </c>
      <c r="G16" s="24" t="s">
        <v>373</v>
      </c>
      <c r="H16" s="23" t="b">
        <v>1</v>
      </c>
      <c r="I16" s="24" t="s">
        <v>374</v>
      </c>
      <c r="J16" s="23">
        <v>516</v>
      </c>
      <c r="K16" s="23" t="b">
        <v>0</v>
      </c>
      <c r="L16" s="23">
        <v>1</v>
      </c>
      <c r="M16" s="34">
        <f t="shared" si="0"/>
        <v>19.018914256206397</v>
      </c>
      <c r="N16" s="34">
        <f t="shared" si="1"/>
        <v>15.8850931677019</v>
      </c>
      <c r="O16" s="26">
        <f t="shared" si="2"/>
        <v>0</v>
      </c>
      <c r="P16" s="35">
        <f t="shared" si="3"/>
        <v>34.904007423908297</v>
      </c>
      <c r="R16" s="25">
        <v>460</v>
      </c>
      <c r="S16" s="36">
        <v>71.283209693047269</v>
      </c>
    </row>
    <row r="17" spans="1:20" s="26" customFormat="1" x14ac:dyDescent="0.25">
      <c r="A17" s="23">
        <v>210</v>
      </c>
      <c r="B17" s="24" t="s">
        <v>66</v>
      </c>
      <c r="C17" s="23">
        <v>2013</v>
      </c>
      <c r="D17" s="24" t="s">
        <v>16</v>
      </c>
      <c r="E17" s="24" t="s">
        <v>17</v>
      </c>
      <c r="F17" s="24" t="s">
        <v>24</v>
      </c>
      <c r="G17" s="24" t="s">
        <v>364</v>
      </c>
      <c r="H17" s="23" t="b">
        <v>1</v>
      </c>
      <c r="I17" s="24" t="s">
        <v>365</v>
      </c>
      <c r="J17" s="23">
        <v>1343</v>
      </c>
      <c r="K17" s="23" t="b">
        <v>0</v>
      </c>
      <c r="L17" s="23">
        <v>2</v>
      </c>
      <c r="M17" s="34">
        <f t="shared" si="0"/>
        <v>49.500778771482921</v>
      </c>
      <c r="N17" s="34">
        <f t="shared" si="1"/>
        <v>31.7701863354038</v>
      </c>
      <c r="O17" s="26">
        <f t="shared" si="2"/>
        <v>0</v>
      </c>
      <c r="P17" s="35">
        <f t="shared" si="3"/>
        <v>81.27096510688672</v>
      </c>
      <c r="R17" s="25">
        <v>511</v>
      </c>
      <c r="S17" s="36">
        <v>458.32855611740672</v>
      </c>
    </row>
    <row r="18" spans="1:20" s="26" customFormat="1" x14ac:dyDescent="0.25">
      <c r="A18" s="23">
        <v>210</v>
      </c>
      <c r="B18" s="24" t="s">
        <v>66</v>
      </c>
      <c r="C18" s="23">
        <v>2013</v>
      </c>
      <c r="D18" s="24" t="s">
        <v>16</v>
      </c>
      <c r="E18" s="24" t="s">
        <v>17</v>
      </c>
      <c r="F18" s="24" t="s">
        <v>24</v>
      </c>
      <c r="G18" s="24" t="s">
        <v>366</v>
      </c>
      <c r="H18" s="23" t="b">
        <v>1</v>
      </c>
      <c r="I18" s="24" t="s">
        <v>220</v>
      </c>
      <c r="J18" s="23">
        <v>2290</v>
      </c>
      <c r="K18" s="23" t="b">
        <v>0</v>
      </c>
      <c r="L18" s="23">
        <v>1</v>
      </c>
      <c r="M18" s="34">
        <f t="shared" si="0"/>
        <v>84.405646602156295</v>
      </c>
      <c r="N18" s="34">
        <f t="shared" si="1"/>
        <v>15.8850931677019</v>
      </c>
      <c r="O18" s="26">
        <f t="shared" si="2"/>
        <v>0</v>
      </c>
      <c r="P18" s="35">
        <f t="shared" si="3"/>
        <v>100.29073976985819</v>
      </c>
      <c r="R18" s="25">
        <v>566</v>
      </c>
      <c r="S18" s="36">
        <v>4503.801056322669</v>
      </c>
    </row>
    <row r="19" spans="1:20" s="26" customFormat="1" x14ac:dyDescent="0.25">
      <c r="A19" s="23">
        <v>210</v>
      </c>
      <c r="B19" s="24" t="s">
        <v>66</v>
      </c>
      <c r="C19" s="23">
        <v>2013</v>
      </c>
      <c r="D19" s="24" t="s">
        <v>54</v>
      </c>
      <c r="E19" s="24" t="s">
        <v>17</v>
      </c>
      <c r="F19" s="24" t="s">
        <v>57</v>
      </c>
      <c r="G19" s="24" t="s">
        <v>367</v>
      </c>
      <c r="H19" s="23" t="b">
        <v>1</v>
      </c>
      <c r="I19" s="24" t="s">
        <v>368</v>
      </c>
      <c r="J19" s="23">
        <v>1407</v>
      </c>
      <c r="K19" s="23" t="b">
        <v>1</v>
      </c>
      <c r="L19" s="23">
        <v>1</v>
      </c>
      <c r="M19" s="34">
        <f t="shared" si="0"/>
        <v>51.859713873027907</v>
      </c>
      <c r="N19" s="34">
        <f t="shared" si="1"/>
        <v>15.8850931677019</v>
      </c>
      <c r="O19" s="26">
        <f t="shared" si="2"/>
        <v>82.880958777040405</v>
      </c>
      <c r="P19" s="35">
        <f t="shared" si="3"/>
        <v>150.62576581777023</v>
      </c>
      <c r="R19" s="25">
        <v>574</v>
      </c>
      <c r="S19" s="36">
        <v>34.977724145831573</v>
      </c>
    </row>
    <row r="20" spans="1:20" s="26" customFormat="1" x14ac:dyDescent="0.25">
      <c r="A20" s="23">
        <v>210</v>
      </c>
      <c r="B20" s="24" t="s">
        <v>66</v>
      </c>
      <c r="C20" s="23">
        <v>2013</v>
      </c>
      <c r="D20" s="24" t="s">
        <v>54</v>
      </c>
      <c r="E20" s="24" t="s">
        <v>17</v>
      </c>
      <c r="F20" s="24" t="s">
        <v>57</v>
      </c>
      <c r="G20" s="24" t="s">
        <v>369</v>
      </c>
      <c r="H20" s="23" t="b">
        <v>1</v>
      </c>
      <c r="I20" s="24" t="s">
        <v>370</v>
      </c>
      <c r="J20" s="23">
        <v>2637</v>
      </c>
      <c r="K20" s="23" t="b">
        <v>0</v>
      </c>
      <c r="L20" s="23">
        <v>1</v>
      </c>
      <c r="M20" s="34">
        <f t="shared" si="0"/>
        <v>97.195497855845474</v>
      </c>
      <c r="N20" s="34">
        <f t="shared" si="1"/>
        <v>15.8850931677019</v>
      </c>
      <c r="O20" s="26">
        <f t="shared" si="2"/>
        <v>0</v>
      </c>
      <c r="P20" s="35">
        <f t="shared" si="3"/>
        <v>113.08059102354737</v>
      </c>
      <c r="R20" s="25">
        <v>611</v>
      </c>
      <c r="S20" s="36">
        <v>629.6736117536567</v>
      </c>
    </row>
    <row r="21" spans="1:20" s="26" customFormat="1" x14ac:dyDescent="0.25">
      <c r="A21" s="23">
        <v>219</v>
      </c>
      <c r="B21" s="24" t="s">
        <v>68</v>
      </c>
      <c r="C21" s="23">
        <v>2013</v>
      </c>
      <c r="D21" s="24" t="s">
        <v>16</v>
      </c>
      <c r="E21" s="24" t="s">
        <v>17</v>
      </c>
      <c r="F21" s="24" t="s">
        <v>39</v>
      </c>
      <c r="G21" s="24" t="s">
        <v>379</v>
      </c>
      <c r="H21" s="23" t="b">
        <v>1</v>
      </c>
      <c r="I21" s="24" t="s">
        <v>380</v>
      </c>
      <c r="J21" s="23">
        <v>358</v>
      </c>
      <c r="K21" s="23" t="b">
        <v>0</v>
      </c>
      <c r="L21" s="23">
        <v>1</v>
      </c>
      <c r="M21" s="34">
        <f t="shared" si="0"/>
        <v>13.195293224267227</v>
      </c>
      <c r="N21" s="34">
        <f t="shared" si="1"/>
        <v>15.8850931677019</v>
      </c>
      <c r="O21" s="26">
        <f t="shared" si="2"/>
        <v>0</v>
      </c>
      <c r="P21" s="35">
        <f t="shared" si="3"/>
        <v>29.080386391969128</v>
      </c>
      <c r="R21" s="25">
        <v>624</v>
      </c>
      <c r="S21" s="36">
        <v>492.23222535476032</v>
      </c>
      <c r="T21" s="37"/>
    </row>
    <row r="22" spans="1:20" s="26" customFormat="1" x14ac:dyDescent="0.25">
      <c r="A22" s="23">
        <v>227</v>
      </c>
      <c r="B22" s="24" t="s">
        <v>71</v>
      </c>
      <c r="C22" s="23">
        <v>2013</v>
      </c>
      <c r="D22" s="24" t="s">
        <v>54</v>
      </c>
      <c r="E22" s="24" t="s">
        <v>17</v>
      </c>
      <c r="F22" s="24" t="s">
        <v>18</v>
      </c>
      <c r="G22" s="24" t="s">
        <v>381</v>
      </c>
      <c r="H22" s="23" t="b">
        <v>1</v>
      </c>
      <c r="I22" s="24" t="s">
        <v>301</v>
      </c>
      <c r="J22" s="23">
        <v>2346</v>
      </c>
      <c r="K22" s="23" t="b">
        <v>0</v>
      </c>
      <c r="L22" s="23">
        <v>1</v>
      </c>
      <c r="M22" s="34">
        <f t="shared" si="0"/>
        <v>86.46971481600815</v>
      </c>
      <c r="N22" s="34">
        <f t="shared" si="1"/>
        <v>15.8850931677019</v>
      </c>
      <c r="O22" s="26">
        <f t="shared" si="2"/>
        <v>0</v>
      </c>
      <c r="P22" s="35">
        <f t="shared" si="3"/>
        <v>102.35480798371005</v>
      </c>
      <c r="R22" s="25">
        <v>675</v>
      </c>
      <c r="S22" s="36">
        <v>68.407397131274266</v>
      </c>
      <c r="T22" s="37"/>
    </row>
    <row r="23" spans="1:20" s="26" customFormat="1" x14ac:dyDescent="0.25">
      <c r="A23" s="23">
        <v>227</v>
      </c>
      <c r="B23" s="24" t="s">
        <v>71</v>
      </c>
      <c r="C23" s="23">
        <v>2013</v>
      </c>
      <c r="D23" s="24" t="s">
        <v>54</v>
      </c>
      <c r="E23" s="24" t="s">
        <v>17</v>
      </c>
      <c r="F23" s="24" t="s">
        <v>18</v>
      </c>
      <c r="G23" s="24" t="s">
        <v>382</v>
      </c>
      <c r="H23" s="23" t="b">
        <v>1</v>
      </c>
      <c r="I23" s="24" t="s">
        <v>383</v>
      </c>
      <c r="J23" s="23">
        <v>2468</v>
      </c>
      <c r="K23" s="23" t="b">
        <v>0</v>
      </c>
      <c r="L23" s="23">
        <v>1</v>
      </c>
      <c r="M23" s="34">
        <f t="shared" si="0"/>
        <v>90.966434853328266</v>
      </c>
      <c r="N23" s="34">
        <f t="shared" si="1"/>
        <v>15.8850931677019</v>
      </c>
      <c r="O23" s="26">
        <f t="shared" si="2"/>
        <v>0</v>
      </c>
      <c r="P23" s="35">
        <f t="shared" si="3"/>
        <v>106.85152802103016</v>
      </c>
      <c r="R23" s="25">
        <v>699</v>
      </c>
      <c r="S23" s="36">
        <v>372.82630150105092</v>
      </c>
      <c r="T23" s="37"/>
    </row>
    <row r="24" spans="1:20" s="26" customFormat="1" x14ac:dyDescent="0.25">
      <c r="A24" s="23">
        <v>227</v>
      </c>
      <c r="B24" s="24" t="s">
        <v>71</v>
      </c>
      <c r="C24" s="23">
        <v>2013</v>
      </c>
      <c r="D24" s="24" t="s">
        <v>54</v>
      </c>
      <c r="E24" s="24" t="s">
        <v>17</v>
      </c>
      <c r="F24" s="24" t="s">
        <v>18</v>
      </c>
      <c r="G24" s="24" t="s">
        <v>384</v>
      </c>
      <c r="H24" s="23" t="b">
        <v>1</v>
      </c>
      <c r="I24" s="24" t="s">
        <v>385</v>
      </c>
      <c r="J24" s="23">
        <v>2100</v>
      </c>
      <c r="K24" s="23" t="b">
        <v>0</v>
      </c>
      <c r="L24" s="23">
        <v>1</v>
      </c>
      <c r="M24" s="34">
        <f t="shared" si="0"/>
        <v>77.402558019444641</v>
      </c>
      <c r="N24" s="34">
        <f t="shared" si="1"/>
        <v>15.8850931677019</v>
      </c>
      <c r="O24" s="26">
        <f t="shared" si="2"/>
        <v>0</v>
      </c>
      <c r="P24" s="35">
        <f t="shared" si="3"/>
        <v>93.287651187146537</v>
      </c>
      <c r="R24" s="25">
        <v>726</v>
      </c>
      <c r="S24" s="36">
        <v>1005.6413430922673</v>
      </c>
      <c r="T24" s="37"/>
    </row>
    <row r="25" spans="1:20" s="26" customFormat="1" x14ac:dyDescent="0.25">
      <c r="A25" s="23">
        <v>251</v>
      </c>
      <c r="B25" s="24" t="s">
        <v>75</v>
      </c>
      <c r="C25" s="23">
        <v>2013</v>
      </c>
      <c r="D25" s="24" t="s">
        <v>16</v>
      </c>
      <c r="E25" s="24" t="s">
        <v>17</v>
      </c>
      <c r="F25" s="24" t="s">
        <v>24</v>
      </c>
      <c r="G25" s="24" t="s">
        <v>388</v>
      </c>
      <c r="H25" s="23" t="b">
        <v>1</v>
      </c>
      <c r="I25" s="24" t="s">
        <v>389</v>
      </c>
      <c r="J25" s="23">
        <v>2330</v>
      </c>
      <c r="K25" s="23" t="b">
        <v>0</v>
      </c>
      <c r="L25" s="23">
        <v>1</v>
      </c>
      <c r="M25" s="34">
        <f t="shared" si="0"/>
        <v>85.8799810406219</v>
      </c>
      <c r="N25" s="34">
        <f t="shared" si="1"/>
        <v>15.8850931677019</v>
      </c>
      <c r="O25" s="26">
        <f t="shared" si="2"/>
        <v>0</v>
      </c>
      <c r="P25" s="35">
        <f t="shared" si="3"/>
        <v>101.7650742083238</v>
      </c>
      <c r="R25" s="25">
        <v>872</v>
      </c>
      <c r="S25" s="36">
        <v>66.012464075532719</v>
      </c>
    </row>
    <row r="26" spans="1:20" s="26" customFormat="1" x14ac:dyDescent="0.25">
      <c r="A26" s="23">
        <v>251</v>
      </c>
      <c r="B26" s="24" t="s">
        <v>75</v>
      </c>
      <c r="C26" s="23">
        <v>2013</v>
      </c>
      <c r="D26" s="24" t="s">
        <v>16</v>
      </c>
      <c r="E26" s="24" t="s">
        <v>17</v>
      </c>
      <c r="F26" s="24" t="s">
        <v>24</v>
      </c>
      <c r="G26" s="24" t="s">
        <v>390</v>
      </c>
      <c r="H26" s="23" t="b">
        <v>1</v>
      </c>
      <c r="I26" s="24" t="s">
        <v>391</v>
      </c>
      <c r="J26" s="23">
        <v>920</v>
      </c>
      <c r="K26" s="23" t="b">
        <v>0</v>
      </c>
      <c r="L26" s="23">
        <v>1</v>
      </c>
      <c r="M26" s="34">
        <f t="shared" si="0"/>
        <v>33.909692084709079</v>
      </c>
      <c r="N26" s="34">
        <f t="shared" si="1"/>
        <v>15.8850931677019</v>
      </c>
      <c r="O26" s="26">
        <f t="shared" si="2"/>
        <v>0</v>
      </c>
      <c r="P26" s="35">
        <f t="shared" si="3"/>
        <v>49.794785252410975</v>
      </c>
      <c r="R26" s="25" t="s">
        <v>393</v>
      </c>
      <c r="S26" s="37">
        <v>10021.298159679849</v>
      </c>
    </row>
    <row r="27" spans="1:20" s="26" customFormat="1" x14ac:dyDescent="0.25">
      <c r="A27" s="23">
        <v>354</v>
      </c>
      <c r="B27" s="24" t="s">
        <v>87</v>
      </c>
      <c r="C27" s="23">
        <v>2013</v>
      </c>
      <c r="D27" s="24" t="s">
        <v>16</v>
      </c>
      <c r="E27" s="24" t="s">
        <v>17</v>
      </c>
      <c r="F27" s="24" t="s">
        <v>18</v>
      </c>
      <c r="G27" s="24" t="s">
        <v>292</v>
      </c>
      <c r="H27" s="23" t="b">
        <v>1</v>
      </c>
      <c r="I27" s="24" t="s">
        <v>293</v>
      </c>
      <c r="J27" s="23">
        <v>850</v>
      </c>
      <c r="K27" s="23" t="b">
        <v>1</v>
      </c>
      <c r="L27" s="23">
        <v>1</v>
      </c>
      <c r="M27" s="34">
        <f t="shared" si="0"/>
        <v>31.329606817394254</v>
      </c>
      <c r="N27" s="34">
        <f t="shared" si="1"/>
        <v>15.8850931677019</v>
      </c>
      <c r="O27" s="26">
        <f t="shared" si="2"/>
        <v>82.880958777040405</v>
      </c>
      <c r="P27" s="35">
        <f t="shared" si="3"/>
        <v>130.09565876213657</v>
      </c>
      <c r="T27" s="38"/>
    </row>
    <row r="28" spans="1:20" s="26" customFormat="1" x14ac:dyDescent="0.25">
      <c r="A28" s="23">
        <v>460</v>
      </c>
      <c r="B28" s="24" t="s">
        <v>90</v>
      </c>
      <c r="C28" s="23">
        <v>2013</v>
      </c>
      <c r="D28" s="24" t="s">
        <v>16</v>
      </c>
      <c r="E28" s="24" t="s">
        <v>17</v>
      </c>
      <c r="F28" s="24" t="s">
        <v>24</v>
      </c>
      <c r="G28" s="24" t="s">
        <v>386</v>
      </c>
      <c r="H28" s="23" t="b">
        <v>1</v>
      </c>
      <c r="I28" s="24" t="s">
        <v>387</v>
      </c>
      <c r="J28" s="23">
        <v>1503</v>
      </c>
      <c r="K28" s="23" t="b">
        <v>0</v>
      </c>
      <c r="L28" s="23">
        <v>1</v>
      </c>
      <c r="M28" s="34">
        <f t="shared" si="0"/>
        <v>55.398116525345365</v>
      </c>
      <c r="N28" s="34">
        <f t="shared" si="1"/>
        <v>15.8850931677019</v>
      </c>
      <c r="O28" s="26">
        <f t="shared" si="2"/>
        <v>0</v>
      </c>
      <c r="P28" s="35">
        <f t="shared" si="3"/>
        <v>71.283209693047269</v>
      </c>
      <c r="T28" s="38"/>
    </row>
    <row r="29" spans="1:20" s="26" customFormat="1" x14ac:dyDescent="0.25">
      <c r="A29" s="23">
        <v>511</v>
      </c>
      <c r="B29" s="24" t="s">
        <v>94</v>
      </c>
      <c r="C29" s="23">
        <v>2013</v>
      </c>
      <c r="D29" s="24" t="s">
        <v>16</v>
      </c>
      <c r="E29" s="24" t="s">
        <v>17</v>
      </c>
      <c r="F29" s="24" t="s">
        <v>18</v>
      </c>
      <c r="G29" s="24" t="s">
        <v>294</v>
      </c>
      <c r="H29" s="23" t="b">
        <v>1</v>
      </c>
      <c r="I29" s="24" t="s">
        <v>70</v>
      </c>
      <c r="J29" s="23">
        <v>1040</v>
      </c>
      <c r="K29" s="23" t="b">
        <v>0</v>
      </c>
      <c r="L29" s="23">
        <v>1</v>
      </c>
      <c r="M29" s="34">
        <f t="shared" si="0"/>
        <v>38.332695400105912</v>
      </c>
      <c r="N29" s="34">
        <f t="shared" si="1"/>
        <v>15.8850931677019</v>
      </c>
      <c r="O29" s="26">
        <f t="shared" si="2"/>
        <v>0</v>
      </c>
      <c r="P29" s="35">
        <f t="shared" si="3"/>
        <v>54.217788567807816</v>
      </c>
      <c r="T29" s="38"/>
    </row>
    <row r="30" spans="1:20" s="26" customFormat="1" x14ac:dyDescent="0.25">
      <c r="A30" s="23">
        <v>511</v>
      </c>
      <c r="B30" s="24" t="s">
        <v>94</v>
      </c>
      <c r="C30" s="23">
        <v>2013</v>
      </c>
      <c r="D30" s="24" t="s">
        <v>16</v>
      </c>
      <c r="E30" s="24" t="s">
        <v>17</v>
      </c>
      <c r="F30" s="24" t="s">
        <v>18</v>
      </c>
      <c r="G30" s="24" t="s">
        <v>297</v>
      </c>
      <c r="H30" s="23" t="b">
        <v>1</v>
      </c>
      <c r="I30" s="24" t="s">
        <v>298</v>
      </c>
      <c r="J30" s="23">
        <v>2120</v>
      </c>
      <c r="K30" s="23" t="b">
        <v>0</v>
      </c>
      <c r="L30" s="23">
        <v>1</v>
      </c>
      <c r="M30" s="34">
        <f t="shared" si="0"/>
        <v>78.139725238677443</v>
      </c>
      <c r="N30" s="34">
        <f t="shared" si="1"/>
        <v>15.8850931677019</v>
      </c>
      <c r="O30" s="26">
        <f t="shared" si="2"/>
        <v>0</v>
      </c>
      <c r="P30" s="35">
        <f t="shared" si="3"/>
        <v>94.024818406379339</v>
      </c>
      <c r="T30" s="38"/>
    </row>
    <row r="31" spans="1:20" s="26" customFormat="1" x14ac:dyDescent="0.25">
      <c r="A31" s="23">
        <v>511</v>
      </c>
      <c r="B31" s="24" t="s">
        <v>94</v>
      </c>
      <c r="C31" s="23">
        <v>2013</v>
      </c>
      <c r="D31" s="24" t="s">
        <v>16</v>
      </c>
      <c r="E31" s="24" t="s">
        <v>17</v>
      </c>
      <c r="F31" s="24" t="s">
        <v>18</v>
      </c>
      <c r="G31" s="24" t="s">
        <v>299</v>
      </c>
      <c r="H31" s="23" t="b">
        <v>1</v>
      </c>
      <c r="I31" s="24" t="s">
        <v>70</v>
      </c>
      <c r="J31" s="23">
        <v>1164</v>
      </c>
      <c r="K31" s="23" t="b">
        <v>0</v>
      </c>
      <c r="L31" s="23">
        <v>1</v>
      </c>
      <c r="M31" s="34">
        <f t="shared" si="0"/>
        <v>42.903132159349305</v>
      </c>
      <c r="N31" s="34">
        <f t="shared" si="1"/>
        <v>15.8850931677019</v>
      </c>
      <c r="O31" s="26">
        <f t="shared" si="2"/>
        <v>0</v>
      </c>
      <c r="P31" s="35">
        <f t="shared" si="3"/>
        <v>58.788225327051208</v>
      </c>
      <c r="T31" s="38"/>
    </row>
    <row r="32" spans="1:20" s="26" customFormat="1" x14ac:dyDescent="0.25">
      <c r="A32" s="23">
        <v>511</v>
      </c>
      <c r="B32" s="24" t="s">
        <v>94</v>
      </c>
      <c r="C32" s="23">
        <v>2013</v>
      </c>
      <c r="D32" s="24" t="s">
        <v>16</v>
      </c>
      <c r="E32" s="24" t="s">
        <v>17</v>
      </c>
      <c r="F32" s="24" t="s">
        <v>18</v>
      </c>
      <c r="G32" s="24" t="s">
        <v>300</v>
      </c>
      <c r="H32" s="23" t="b">
        <v>1</v>
      </c>
      <c r="I32" s="24" t="s">
        <v>301</v>
      </c>
      <c r="J32" s="23">
        <v>2359</v>
      </c>
      <c r="K32" s="23" t="b">
        <v>0</v>
      </c>
      <c r="L32" s="23">
        <v>1</v>
      </c>
      <c r="M32" s="34">
        <f t="shared" si="0"/>
        <v>86.948873508509465</v>
      </c>
      <c r="N32" s="34">
        <f t="shared" si="1"/>
        <v>15.8850931677019</v>
      </c>
      <c r="O32" s="26">
        <f t="shared" si="2"/>
        <v>0</v>
      </c>
      <c r="P32" s="35">
        <f t="shared" si="3"/>
        <v>102.83396667621136</v>
      </c>
      <c r="T32" s="38"/>
    </row>
    <row r="33" spans="1:20" s="26" customFormat="1" x14ac:dyDescent="0.25">
      <c r="A33" s="23">
        <v>511</v>
      </c>
      <c r="B33" s="24" t="s">
        <v>94</v>
      </c>
      <c r="C33" s="23">
        <v>2013</v>
      </c>
      <c r="D33" s="24" t="s">
        <v>16</v>
      </c>
      <c r="E33" s="24" t="s">
        <v>17</v>
      </c>
      <c r="F33" s="24" t="s">
        <v>18</v>
      </c>
      <c r="G33" s="24" t="s">
        <v>302</v>
      </c>
      <c r="H33" s="23" t="b">
        <v>1</v>
      </c>
      <c r="I33" s="24" t="s">
        <v>303</v>
      </c>
      <c r="J33" s="23">
        <v>2233</v>
      </c>
      <c r="K33" s="23" t="b">
        <v>0</v>
      </c>
      <c r="L33" s="23">
        <v>1</v>
      </c>
      <c r="M33" s="34">
        <f t="shared" si="0"/>
        <v>82.304720027342796</v>
      </c>
      <c r="N33" s="34">
        <f t="shared" si="1"/>
        <v>15.8850931677019</v>
      </c>
      <c r="O33" s="26">
        <f t="shared" si="2"/>
        <v>0</v>
      </c>
      <c r="P33" s="35">
        <f t="shared" si="3"/>
        <v>98.189813195044692</v>
      </c>
      <c r="T33" s="38"/>
    </row>
    <row r="34" spans="1:20" s="26" customFormat="1" x14ac:dyDescent="0.25">
      <c r="A34" s="23">
        <v>511</v>
      </c>
      <c r="B34" s="24" t="s">
        <v>94</v>
      </c>
      <c r="C34" s="23">
        <v>2013</v>
      </c>
      <c r="D34" s="24" t="s">
        <v>16</v>
      </c>
      <c r="E34" s="24" t="s">
        <v>17</v>
      </c>
      <c r="F34" s="24" t="s">
        <v>24</v>
      </c>
      <c r="G34" s="24" t="s">
        <v>295</v>
      </c>
      <c r="H34" s="23" t="b">
        <v>1</v>
      </c>
      <c r="I34" s="24" t="s">
        <v>296</v>
      </c>
      <c r="J34" s="23">
        <v>933</v>
      </c>
      <c r="K34" s="23" t="b">
        <v>0</v>
      </c>
      <c r="L34" s="23">
        <v>1</v>
      </c>
      <c r="M34" s="34">
        <f t="shared" si="0"/>
        <v>34.388850777210401</v>
      </c>
      <c r="N34" s="34">
        <f t="shared" si="1"/>
        <v>15.8850931677019</v>
      </c>
      <c r="O34" s="26">
        <f t="shared" si="2"/>
        <v>0</v>
      </c>
      <c r="P34" s="35">
        <f t="shared" si="3"/>
        <v>50.273943944912304</v>
      </c>
      <c r="T34" s="38"/>
    </row>
    <row r="35" spans="1:20" s="26" customFormat="1" x14ac:dyDescent="0.25">
      <c r="A35" s="23">
        <v>566</v>
      </c>
      <c r="B35" s="24" t="s">
        <v>96</v>
      </c>
      <c r="C35" s="23">
        <v>2013</v>
      </c>
      <c r="D35" s="24" t="s">
        <v>16</v>
      </c>
      <c r="E35" s="24" t="s">
        <v>17</v>
      </c>
      <c r="F35" s="24" t="s">
        <v>18</v>
      </c>
      <c r="G35" s="24" t="s">
        <v>239</v>
      </c>
      <c r="H35" s="23" t="b">
        <v>1</v>
      </c>
      <c r="I35" s="24" t="s">
        <v>240</v>
      </c>
      <c r="J35" s="23">
        <v>2160</v>
      </c>
      <c r="K35" s="23" t="b">
        <v>1</v>
      </c>
      <c r="L35" s="23">
        <v>1</v>
      </c>
      <c r="M35" s="34">
        <f t="shared" si="0"/>
        <v>79.614059677143061</v>
      </c>
      <c r="N35" s="34">
        <f t="shared" si="1"/>
        <v>15.8850931677019</v>
      </c>
      <c r="O35" s="26">
        <f t="shared" si="2"/>
        <v>82.880958777040405</v>
      </c>
      <c r="P35" s="35">
        <f t="shared" si="3"/>
        <v>178.38011162188536</v>
      </c>
      <c r="T35" s="38"/>
    </row>
    <row r="36" spans="1:20" s="26" customFormat="1" x14ac:dyDescent="0.25">
      <c r="A36" s="23">
        <v>566</v>
      </c>
      <c r="B36" s="24" t="s">
        <v>96</v>
      </c>
      <c r="C36" s="23">
        <v>2013</v>
      </c>
      <c r="D36" s="24" t="s">
        <v>16</v>
      </c>
      <c r="E36" s="24" t="s">
        <v>17</v>
      </c>
      <c r="F36" s="24" t="s">
        <v>18</v>
      </c>
      <c r="G36" s="24" t="s">
        <v>241</v>
      </c>
      <c r="H36" s="23" t="b">
        <v>1</v>
      </c>
      <c r="I36" s="24" t="s">
        <v>242</v>
      </c>
      <c r="J36" s="23">
        <v>689</v>
      </c>
      <c r="K36" s="23" t="b">
        <v>0</v>
      </c>
      <c r="L36" s="23">
        <v>1</v>
      </c>
      <c r="M36" s="34">
        <f t="shared" si="0"/>
        <v>25.395410702570164</v>
      </c>
      <c r="N36" s="34">
        <f t="shared" si="1"/>
        <v>15.8850931677019</v>
      </c>
      <c r="O36" s="26">
        <f t="shared" si="2"/>
        <v>0</v>
      </c>
      <c r="P36" s="35">
        <f t="shared" si="3"/>
        <v>41.280503870272064</v>
      </c>
      <c r="T36" s="38"/>
    </row>
    <row r="37" spans="1:20" s="26" customFormat="1" x14ac:dyDescent="0.25">
      <c r="A37" s="23">
        <v>566</v>
      </c>
      <c r="B37" s="24" t="s">
        <v>96</v>
      </c>
      <c r="C37" s="23">
        <v>2013</v>
      </c>
      <c r="D37" s="24" t="s">
        <v>16</v>
      </c>
      <c r="E37" s="24" t="s">
        <v>17</v>
      </c>
      <c r="F37" s="24" t="s">
        <v>18</v>
      </c>
      <c r="G37" s="24" t="s">
        <v>247</v>
      </c>
      <c r="H37" s="23" t="b">
        <v>1</v>
      </c>
      <c r="I37" s="24" t="s">
        <v>248</v>
      </c>
      <c r="J37" s="23">
        <v>550</v>
      </c>
      <c r="K37" s="23" t="b">
        <v>0</v>
      </c>
      <c r="L37" s="23">
        <v>1</v>
      </c>
      <c r="M37" s="34">
        <f t="shared" si="0"/>
        <v>20.272098528902166</v>
      </c>
      <c r="N37" s="34">
        <f t="shared" si="1"/>
        <v>15.8850931677019</v>
      </c>
      <c r="O37" s="26">
        <f t="shared" si="2"/>
        <v>0</v>
      </c>
      <c r="P37" s="35">
        <f t="shared" si="3"/>
        <v>36.157191696604066</v>
      </c>
      <c r="T37" s="38"/>
    </row>
    <row r="38" spans="1:20" s="26" customFormat="1" x14ac:dyDescent="0.25">
      <c r="A38" s="23">
        <v>566</v>
      </c>
      <c r="B38" s="24" t="s">
        <v>96</v>
      </c>
      <c r="C38" s="23">
        <v>2013</v>
      </c>
      <c r="D38" s="24" t="s">
        <v>16</v>
      </c>
      <c r="E38" s="24" t="s">
        <v>17</v>
      </c>
      <c r="F38" s="24" t="s">
        <v>18</v>
      </c>
      <c r="G38" s="24" t="s">
        <v>249</v>
      </c>
      <c r="H38" s="23" t="b">
        <v>1</v>
      </c>
      <c r="I38" s="24" t="s">
        <v>250</v>
      </c>
      <c r="J38" s="23">
        <v>497</v>
      </c>
      <c r="K38" s="23" t="b">
        <v>0</v>
      </c>
      <c r="L38" s="23">
        <v>1</v>
      </c>
      <c r="M38" s="34">
        <f t="shared" si="0"/>
        <v>18.318605397935229</v>
      </c>
      <c r="N38" s="34">
        <f t="shared" si="1"/>
        <v>15.8850931677019</v>
      </c>
      <c r="O38" s="26">
        <f t="shared" si="2"/>
        <v>0</v>
      </c>
      <c r="P38" s="35">
        <f t="shared" si="3"/>
        <v>34.203698565637126</v>
      </c>
      <c r="T38" s="38"/>
    </row>
    <row r="39" spans="1:20" s="26" customFormat="1" x14ac:dyDescent="0.25">
      <c r="A39" s="23">
        <v>566</v>
      </c>
      <c r="B39" s="24" t="s">
        <v>96</v>
      </c>
      <c r="C39" s="23">
        <v>2013</v>
      </c>
      <c r="D39" s="24" t="s">
        <v>16</v>
      </c>
      <c r="E39" s="24" t="s">
        <v>17</v>
      </c>
      <c r="F39" s="24" t="s">
        <v>18</v>
      </c>
      <c r="G39" s="24" t="s">
        <v>251</v>
      </c>
      <c r="H39" s="23" t="b">
        <v>1</v>
      </c>
      <c r="I39" s="24" t="s">
        <v>252</v>
      </c>
      <c r="J39" s="23">
        <v>1298</v>
      </c>
      <c r="K39" s="23" t="b">
        <v>0</v>
      </c>
      <c r="L39" s="23">
        <v>2</v>
      </c>
      <c r="M39" s="34">
        <f t="shared" si="0"/>
        <v>47.842152528209112</v>
      </c>
      <c r="N39" s="34">
        <f t="shared" si="1"/>
        <v>31.7701863354038</v>
      </c>
      <c r="O39" s="26">
        <f t="shared" si="2"/>
        <v>0</v>
      </c>
      <c r="P39" s="35">
        <f t="shared" si="3"/>
        <v>79.612338863612905</v>
      </c>
      <c r="T39" s="38"/>
    </row>
    <row r="40" spans="1:20" s="26" customFormat="1" x14ac:dyDescent="0.25">
      <c r="A40" s="23">
        <v>566</v>
      </c>
      <c r="B40" s="24" t="s">
        <v>96</v>
      </c>
      <c r="C40" s="23">
        <v>2013</v>
      </c>
      <c r="D40" s="24" t="s">
        <v>16</v>
      </c>
      <c r="E40" s="24" t="s">
        <v>17</v>
      </c>
      <c r="F40" s="24" t="s">
        <v>18</v>
      </c>
      <c r="G40" s="24" t="s">
        <v>253</v>
      </c>
      <c r="H40" s="23" t="b">
        <v>1</v>
      </c>
      <c r="I40" s="24" t="s">
        <v>254</v>
      </c>
      <c r="J40" s="23">
        <v>2886</v>
      </c>
      <c r="K40" s="23" t="b">
        <v>1</v>
      </c>
      <c r="L40" s="23">
        <v>3</v>
      </c>
      <c r="M40" s="34">
        <f t="shared" si="0"/>
        <v>106.37322973529392</v>
      </c>
      <c r="N40" s="34">
        <f t="shared" si="1"/>
        <v>47.655279503105703</v>
      </c>
      <c r="O40" s="26">
        <f t="shared" si="2"/>
        <v>248.64287633112122</v>
      </c>
      <c r="P40" s="35">
        <f t="shared" si="3"/>
        <v>402.67138556952085</v>
      </c>
      <c r="T40" s="38"/>
    </row>
    <row r="41" spans="1:20" s="26" customFormat="1" x14ac:dyDescent="0.25">
      <c r="A41" s="23">
        <v>566</v>
      </c>
      <c r="B41" s="24" t="s">
        <v>96</v>
      </c>
      <c r="C41" s="23">
        <v>2013</v>
      </c>
      <c r="D41" s="24" t="s">
        <v>16</v>
      </c>
      <c r="E41" s="24" t="s">
        <v>17</v>
      </c>
      <c r="F41" s="24" t="s">
        <v>18</v>
      </c>
      <c r="G41" s="24" t="s">
        <v>253</v>
      </c>
      <c r="H41" s="23" t="b">
        <v>1</v>
      </c>
      <c r="I41" s="24" t="s">
        <v>255</v>
      </c>
      <c r="J41" s="23">
        <v>1405</v>
      </c>
      <c r="K41" s="23" t="b">
        <v>0</v>
      </c>
      <c r="L41" s="23">
        <v>1</v>
      </c>
      <c r="M41" s="34">
        <f t="shared" si="0"/>
        <v>51.785997151104624</v>
      </c>
      <c r="N41" s="34">
        <f t="shared" si="1"/>
        <v>15.8850931677019</v>
      </c>
      <c r="O41" s="26">
        <f t="shared" si="2"/>
        <v>0</v>
      </c>
      <c r="P41" s="35">
        <f t="shared" si="3"/>
        <v>67.67109031880652</v>
      </c>
      <c r="T41" s="38"/>
    </row>
    <row r="42" spans="1:20" s="26" customFormat="1" x14ac:dyDescent="0.25">
      <c r="A42" s="23">
        <v>566</v>
      </c>
      <c r="B42" s="24" t="s">
        <v>96</v>
      </c>
      <c r="C42" s="23">
        <v>2013</v>
      </c>
      <c r="D42" s="24" t="s">
        <v>16</v>
      </c>
      <c r="E42" s="24" t="s">
        <v>17</v>
      </c>
      <c r="F42" s="24" t="s">
        <v>18</v>
      </c>
      <c r="G42" s="24" t="s">
        <v>256</v>
      </c>
      <c r="H42" s="23" t="b">
        <v>1</v>
      </c>
      <c r="I42" s="24" t="s">
        <v>257</v>
      </c>
      <c r="J42" s="23">
        <v>4481</v>
      </c>
      <c r="K42" s="23" t="b">
        <v>1</v>
      </c>
      <c r="L42" s="23">
        <v>6</v>
      </c>
      <c r="M42" s="34">
        <f t="shared" si="0"/>
        <v>165.16231546911018</v>
      </c>
      <c r="N42" s="34">
        <f t="shared" si="1"/>
        <v>95.310559006211406</v>
      </c>
      <c r="O42" s="26">
        <f t="shared" si="2"/>
        <v>497.28575266224243</v>
      </c>
      <c r="P42" s="35">
        <f t="shared" si="3"/>
        <v>757.75862713756396</v>
      </c>
      <c r="T42" s="38"/>
    </row>
    <row r="43" spans="1:20" s="26" customFormat="1" x14ac:dyDescent="0.25">
      <c r="A43" s="23">
        <v>566</v>
      </c>
      <c r="B43" s="24" t="s">
        <v>96</v>
      </c>
      <c r="C43" s="23">
        <v>2013</v>
      </c>
      <c r="D43" s="24" t="s">
        <v>16</v>
      </c>
      <c r="E43" s="24" t="s">
        <v>17</v>
      </c>
      <c r="F43" s="24" t="s">
        <v>18</v>
      </c>
      <c r="G43" s="24" t="s">
        <v>258</v>
      </c>
      <c r="H43" s="23" t="b">
        <v>1</v>
      </c>
      <c r="I43" s="24" t="s">
        <v>259</v>
      </c>
      <c r="J43" s="23">
        <v>2689</v>
      </c>
      <c r="K43" s="23" t="b">
        <v>1</v>
      </c>
      <c r="L43" s="23">
        <v>2</v>
      </c>
      <c r="M43" s="34">
        <f t="shared" si="0"/>
        <v>99.112132625850776</v>
      </c>
      <c r="N43" s="34">
        <f t="shared" si="1"/>
        <v>31.7701863354038</v>
      </c>
      <c r="O43" s="26">
        <f t="shared" si="2"/>
        <v>165.76191755408081</v>
      </c>
      <c r="P43" s="35">
        <f t="shared" si="3"/>
        <v>296.64423651533536</v>
      </c>
      <c r="T43" s="38"/>
    </row>
    <row r="44" spans="1:20" s="26" customFormat="1" x14ac:dyDescent="0.25">
      <c r="A44" s="23">
        <v>566</v>
      </c>
      <c r="B44" s="24" t="s">
        <v>96</v>
      </c>
      <c r="C44" s="23">
        <v>2013</v>
      </c>
      <c r="D44" s="24" t="s">
        <v>16</v>
      </c>
      <c r="E44" s="24" t="s">
        <v>17</v>
      </c>
      <c r="F44" s="24" t="s">
        <v>18</v>
      </c>
      <c r="G44" s="24" t="s">
        <v>260</v>
      </c>
      <c r="H44" s="23" t="b">
        <v>1</v>
      </c>
      <c r="I44" s="24" t="s">
        <v>261</v>
      </c>
      <c r="J44" s="23">
        <v>784</v>
      </c>
      <c r="K44" s="23" t="b">
        <v>0</v>
      </c>
      <c r="L44" s="23">
        <v>1</v>
      </c>
      <c r="M44" s="34">
        <f t="shared" si="0"/>
        <v>28.896954993925998</v>
      </c>
      <c r="N44" s="34">
        <f t="shared" si="1"/>
        <v>15.8850931677019</v>
      </c>
      <c r="O44" s="26">
        <f t="shared" si="2"/>
        <v>0</v>
      </c>
      <c r="P44" s="35">
        <f t="shared" si="3"/>
        <v>44.782048161627898</v>
      </c>
      <c r="T44" s="38"/>
    </row>
    <row r="45" spans="1:20" s="26" customFormat="1" x14ac:dyDescent="0.25">
      <c r="A45" s="23">
        <v>566</v>
      </c>
      <c r="B45" s="24" t="s">
        <v>96</v>
      </c>
      <c r="C45" s="23">
        <v>2013</v>
      </c>
      <c r="D45" s="24" t="s">
        <v>16</v>
      </c>
      <c r="E45" s="24" t="s">
        <v>17</v>
      </c>
      <c r="F45" s="24" t="s">
        <v>18</v>
      </c>
      <c r="G45" s="24" t="s">
        <v>262</v>
      </c>
      <c r="H45" s="23" t="b">
        <v>1</v>
      </c>
      <c r="I45" s="24" t="s">
        <v>263</v>
      </c>
      <c r="J45" s="23">
        <v>656</v>
      </c>
      <c r="K45" s="23" t="b">
        <v>1</v>
      </c>
      <c r="L45" s="23">
        <v>1</v>
      </c>
      <c r="M45" s="34">
        <f t="shared" si="0"/>
        <v>24.17908479083604</v>
      </c>
      <c r="N45" s="34">
        <f t="shared" si="1"/>
        <v>15.8850931677019</v>
      </c>
      <c r="O45" s="26">
        <f t="shared" si="2"/>
        <v>82.880958777040405</v>
      </c>
      <c r="P45" s="35">
        <f t="shared" si="3"/>
        <v>122.94513673557834</v>
      </c>
      <c r="T45" s="38"/>
    </row>
    <row r="46" spans="1:20" s="26" customFormat="1" x14ac:dyDescent="0.25">
      <c r="A46" s="23">
        <v>566</v>
      </c>
      <c r="B46" s="24" t="s">
        <v>96</v>
      </c>
      <c r="C46" s="23">
        <v>2013</v>
      </c>
      <c r="D46" s="24" t="s">
        <v>16</v>
      </c>
      <c r="E46" s="24" t="s">
        <v>17</v>
      </c>
      <c r="F46" s="24" t="s">
        <v>57</v>
      </c>
      <c r="G46" s="24" t="s">
        <v>243</v>
      </c>
      <c r="H46" s="23" t="b">
        <v>1</v>
      </c>
      <c r="I46" s="24" t="s">
        <v>244</v>
      </c>
      <c r="J46" s="23">
        <v>1860</v>
      </c>
      <c r="K46" s="23" t="b">
        <v>1</v>
      </c>
      <c r="L46" s="23">
        <v>2</v>
      </c>
      <c r="M46" s="34">
        <f t="shared" si="0"/>
        <v>68.556551388650959</v>
      </c>
      <c r="N46" s="34">
        <f t="shared" si="1"/>
        <v>31.7701863354038</v>
      </c>
      <c r="O46" s="26">
        <f t="shared" si="2"/>
        <v>165.76191755408081</v>
      </c>
      <c r="P46" s="35">
        <f t="shared" si="3"/>
        <v>266.08865527813555</v>
      </c>
      <c r="T46" s="38"/>
    </row>
    <row r="47" spans="1:20" s="26" customFormat="1" x14ac:dyDescent="0.25">
      <c r="A47" s="23">
        <v>566</v>
      </c>
      <c r="B47" s="24" t="s">
        <v>96</v>
      </c>
      <c r="C47" s="23">
        <v>2013</v>
      </c>
      <c r="D47" s="24" t="s">
        <v>16</v>
      </c>
      <c r="E47" s="24" t="s">
        <v>17</v>
      </c>
      <c r="F47" s="24" t="s">
        <v>57</v>
      </c>
      <c r="G47" s="24" t="s">
        <v>245</v>
      </c>
      <c r="H47" s="23" t="b">
        <v>1</v>
      </c>
      <c r="I47" s="24" t="s">
        <v>246</v>
      </c>
      <c r="J47" s="23">
        <v>995</v>
      </c>
      <c r="K47" s="23" t="b">
        <v>0</v>
      </c>
      <c r="L47" s="23">
        <v>1</v>
      </c>
      <c r="M47" s="34">
        <f t="shared" si="0"/>
        <v>36.674069156832097</v>
      </c>
      <c r="N47" s="34">
        <f t="shared" si="1"/>
        <v>15.8850931677019</v>
      </c>
      <c r="O47" s="26">
        <f t="shared" si="2"/>
        <v>0</v>
      </c>
      <c r="P47" s="35">
        <f t="shared" si="3"/>
        <v>52.559162324534</v>
      </c>
      <c r="T47" s="38"/>
    </row>
    <row r="48" spans="1:20" s="26" customFormat="1" x14ac:dyDescent="0.25">
      <c r="A48" s="23">
        <v>566</v>
      </c>
      <c r="B48" s="24" t="s">
        <v>96</v>
      </c>
      <c r="C48" s="23">
        <v>2013</v>
      </c>
      <c r="D48" s="24" t="s">
        <v>16</v>
      </c>
      <c r="E48" s="24" t="s">
        <v>17</v>
      </c>
      <c r="F48" s="24" t="s">
        <v>24</v>
      </c>
      <c r="G48" s="24" t="s">
        <v>235</v>
      </c>
      <c r="H48" s="23" t="b">
        <v>1</v>
      </c>
      <c r="I48" s="24" t="s">
        <v>236</v>
      </c>
      <c r="J48" s="23">
        <v>1939</v>
      </c>
      <c r="K48" s="23" t="b">
        <v>1</v>
      </c>
      <c r="L48" s="23">
        <v>1</v>
      </c>
      <c r="M48" s="34">
        <f t="shared" si="0"/>
        <v>71.468361904620551</v>
      </c>
      <c r="N48" s="34">
        <f t="shared" si="1"/>
        <v>15.8850931677019</v>
      </c>
      <c r="O48" s="26">
        <f t="shared" si="2"/>
        <v>82.880958777040405</v>
      </c>
      <c r="P48" s="35">
        <f t="shared" si="3"/>
        <v>170.23441384936285</v>
      </c>
      <c r="T48" s="38"/>
    </row>
    <row r="49" spans="1:20" s="26" customFormat="1" x14ac:dyDescent="0.25">
      <c r="A49" s="23">
        <v>566</v>
      </c>
      <c r="B49" s="24" t="s">
        <v>96</v>
      </c>
      <c r="C49" s="23">
        <v>2013</v>
      </c>
      <c r="D49" s="24" t="s">
        <v>16</v>
      </c>
      <c r="E49" s="24" t="s">
        <v>17</v>
      </c>
      <c r="F49" s="24" t="s">
        <v>24</v>
      </c>
      <c r="G49" s="24" t="s">
        <v>237</v>
      </c>
      <c r="H49" s="23" t="b">
        <v>1</v>
      </c>
      <c r="I49" s="24" t="s">
        <v>238</v>
      </c>
      <c r="J49" s="23">
        <v>1406</v>
      </c>
      <c r="K49" s="23" t="b">
        <v>0</v>
      </c>
      <c r="L49" s="23">
        <v>1</v>
      </c>
      <c r="M49" s="34">
        <f t="shared" si="0"/>
        <v>51.822855512066262</v>
      </c>
      <c r="N49" s="34">
        <f t="shared" si="1"/>
        <v>15.8850931677019</v>
      </c>
      <c r="O49" s="26">
        <f t="shared" si="2"/>
        <v>0</v>
      </c>
      <c r="P49" s="35">
        <f t="shared" si="3"/>
        <v>67.707948679768165</v>
      </c>
      <c r="R49" s="38"/>
      <c r="S49" s="38"/>
      <c r="T49" s="38"/>
    </row>
    <row r="50" spans="1:20" s="26" customFormat="1" x14ac:dyDescent="0.25">
      <c r="A50" s="23">
        <v>566</v>
      </c>
      <c r="B50" s="24" t="s">
        <v>96</v>
      </c>
      <c r="C50" s="23">
        <v>2013</v>
      </c>
      <c r="D50" s="24" t="s">
        <v>54</v>
      </c>
      <c r="E50" s="24" t="s">
        <v>17</v>
      </c>
      <c r="F50" s="24" t="s">
        <v>57</v>
      </c>
      <c r="G50" s="24" t="s">
        <v>264</v>
      </c>
      <c r="H50" s="23" t="b">
        <v>1</v>
      </c>
      <c r="I50" s="24" t="s">
        <v>265</v>
      </c>
      <c r="J50" s="23">
        <v>4484</v>
      </c>
      <c r="K50" s="23" t="b">
        <v>1</v>
      </c>
      <c r="L50" s="23">
        <v>3</v>
      </c>
      <c r="M50" s="34">
        <f t="shared" si="0"/>
        <v>165.27289055199512</v>
      </c>
      <c r="N50" s="34">
        <f t="shared" si="1"/>
        <v>47.655279503105703</v>
      </c>
      <c r="O50" s="26">
        <f t="shared" si="2"/>
        <v>248.64287633112122</v>
      </c>
      <c r="P50" s="35">
        <f t="shared" si="3"/>
        <v>461.57104638622206</v>
      </c>
      <c r="R50" s="38"/>
      <c r="S50" s="38"/>
      <c r="T50" s="38"/>
    </row>
    <row r="51" spans="1:20" s="26" customFormat="1" x14ac:dyDescent="0.25">
      <c r="A51" s="23">
        <v>566</v>
      </c>
      <c r="B51" s="24" t="s">
        <v>96</v>
      </c>
      <c r="C51" s="23">
        <v>2013</v>
      </c>
      <c r="D51" s="24" t="s">
        <v>54</v>
      </c>
      <c r="E51" s="24" t="s">
        <v>17</v>
      </c>
      <c r="F51" s="24" t="s">
        <v>57</v>
      </c>
      <c r="G51" s="24" t="s">
        <v>264</v>
      </c>
      <c r="H51" s="23" t="b">
        <v>1</v>
      </c>
      <c r="I51" s="24" t="s">
        <v>266</v>
      </c>
      <c r="J51" s="23">
        <v>1472</v>
      </c>
      <c r="K51" s="23" t="b">
        <v>1</v>
      </c>
      <c r="L51" s="23">
        <v>1</v>
      </c>
      <c r="M51" s="34">
        <f t="shared" si="0"/>
        <v>54.255507335534524</v>
      </c>
      <c r="N51" s="34">
        <f t="shared" si="1"/>
        <v>15.8850931677019</v>
      </c>
      <c r="O51" s="26">
        <f t="shared" si="2"/>
        <v>82.880958777040405</v>
      </c>
      <c r="P51" s="35">
        <f t="shared" si="3"/>
        <v>153.02155928027685</v>
      </c>
      <c r="R51" s="38"/>
      <c r="S51" s="38"/>
      <c r="T51" s="38"/>
    </row>
    <row r="52" spans="1:20" s="26" customFormat="1" x14ac:dyDescent="0.25">
      <c r="A52" s="23">
        <v>566</v>
      </c>
      <c r="B52" s="24" t="s">
        <v>96</v>
      </c>
      <c r="C52" s="23">
        <v>2013</v>
      </c>
      <c r="D52" s="24" t="s">
        <v>54</v>
      </c>
      <c r="E52" s="24" t="s">
        <v>17</v>
      </c>
      <c r="F52" s="24" t="s">
        <v>57</v>
      </c>
      <c r="G52" s="24" t="s">
        <v>267</v>
      </c>
      <c r="H52" s="23" t="b">
        <v>1</v>
      </c>
      <c r="I52" s="24" t="s">
        <v>268</v>
      </c>
      <c r="J52" s="23">
        <v>5020</v>
      </c>
      <c r="K52" s="23" t="b">
        <v>1</v>
      </c>
      <c r="L52" s="23">
        <v>5</v>
      </c>
      <c r="M52" s="34">
        <f t="shared" si="0"/>
        <v>185.02897202743429</v>
      </c>
      <c r="N52" s="34">
        <f t="shared" si="1"/>
        <v>79.425465838509496</v>
      </c>
      <c r="O52" s="26">
        <f t="shared" si="2"/>
        <v>414.40479388520203</v>
      </c>
      <c r="P52" s="35">
        <f t="shared" si="3"/>
        <v>678.85923175114578</v>
      </c>
      <c r="R52" s="38"/>
      <c r="S52" s="38"/>
      <c r="T52" s="38"/>
    </row>
    <row r="53" spans="1:20" s="26" customFormat="1" x14ac:dyDescent="0.25">
      <c r="A53" s="23">
        <v>566</v>
      </c>
      <c r="B53" s="24" t="s">
        <v>96</v>
      </c>
      <c r="C53" s="23">
        <v>2013</v>
      </c>
      <c r="D53" s="24" t="s">
        <v>54</v>
      </c>
      <c r="E53" s="24" t="s">
        <v>17</v>
      </c>
      <c r="F53" s="24" t="s">
        <v>57</v>
      </c>
      <c r="G53" s="24" t="s">
        <v>269</v>
      </c>
      <c r="H53" s="23" t="b">
        <v>1</v>
      </c>
      <c r="I53" s="24" t="s">
        <v>270</v>
      </c>
      <c r="J53" s="23">
        <v>1963</v>
      </c>
      <c r="K53" s="23" t="b">
        <v>0</v>
      </c>
      <c r="L53" s="23">
        <v>2</v>
      </c>
      <c r="M53" s="34">
        <f t="shared" si="0"/>
        <v>72.352962567699919</v>
      </c>
      <c r="N53" s="34">
        <f t="shared" si="1"/>
        <v>31.7701863354038</v>
      </c>
      <c r="O53" s="26">
        <f t="shared" si="2"/>
        <v>0</v>
      </c>
      <c r="P53" s="35">
        <f t="shared" si="3"/>
        <v>104.12314890310373</v>
      </c>
    </row>
    <row r="54" spans="1:20" s="26" customFormat="1" x14ac:dyDescent="0.25">
      <c r="A54" s="23">
        <v>566</v>
      </c>
      <c r="B54" s="24" t="s">
        <v>96</v>
      </c>
      <c r="C54" s="23">
        <v>2013</v>
      </c>
      <c r="D54" s="24" t="s">
        <v>54</v>
      </c>
      <c r="E54" s="24" t="s">
        <v>17</v>
      </c>
      <c r="F54" s="24" t="s">
        <v>57</v>
      </c>
      <c r="G54" s="24" t="s">
        <v>271</v>
      </c>
      <c r="H54" s="23" t="b">
        <v>1</v>
      </c>
      <c r="I54" s="24" t="s">
        <v>272</v>
      </c>
      <c r="J54" s="23">
        <v>5720</v>
      </c>
      <c r="K54" s="23" t="b">
        <v>1</v>
      </c>
      <c r="L54" s="23">
        <v>1</v>
      </c>
      <c r="M54" s="34">
        <f t="shared" si="0"/>
        <v>210.82982470058252</v>
      </c>
      <c r="N54" s="34">
        <f t="shared" si="1"/>
        <v>15.8850931677019</v>
      </c>
      <c r="O54" s="26">
        <f t="shared" si="2"/>
        <v>82.880958777040405</v>
      </c>
      <c r="P54" s="35">
        <f t="shared" si="3"/>
        <v>309.59587664532484</v>
      </c>
    </row>
    <row r="55" spans="1:20" s="26" customFormat="1" x14ac:dyDescent="0.25">
      <c r="A55" s="23">
        <v>566</v>
      </c>
      <c r="B55" s="24" t="s">
        <v>96</v>
      </c>
      <c r="C55" s="23">
        <v>2013</v>
      </c>
      <c r="D55" s="24" t="s">
        <v>54</v>
      </c>
      <c r="E55" s="24" t="s">
        <v>17</v>
      </c>
      <c r="F55" s="24" t="s">
        <v>57</v>
      </c>
      <c r="G55" s="24" t="s">
        <v>273</v>
      </c>
      <c r="H55" s="23" t="b">
        <v>1</v>
      </c>
      <c r="I55" s="24" t="s">
        <v>274</v>
      </c>
      <c r="J55" s="23">
        <v>3291</v>
      </c>
      <c r="K55" s="23" t="b">
        <v>0</v>
      </c>
      <c r="L55" s="23">
        <v>6</v>
      </c>
      <c r="M55" s="34">
        <f t="shared" si="0"/>
        <v>121.30086592475823</v>
      </c>
      <c r="N55" s="34">
        <f t="shared" si="1"/>
        <v>95.310559006211406</v>
      </c>
      <c r="O55" s="26">
        <f t="shared" si="2"/>
        <v>0</v>
      </c>
      <c r="P55" s="35">
        <f t="shared" si="3"/>
        <v>216.61142493096963</v>
      </c>
    </row>
    <row r="56" spans="1:20" s="26" customFormat="1" x14ac:dyDescent="0.25">
      <c r="A56" s="23">
        <v>574</v>
      </c>
      <c r="B56" s="24" t="s">
        <v>97</v>
      </c>
      <c r="C56" s="23">
        <v>2013</v>
      </c>
      <c r="D56" s="24" t="s">
        <v>16</v>
      </c>
      <c r="E56" s="24" t="s">
        <v>17</v>
      </c>
      <c r="F56" s="24" t="s">
        <v>18</v>
      </c>
      <c r="G56" s="24" t="s">
        <v>277</v>
      </c>
      <c r="H56" s="23" t="b">
        <v>1</v>
      </c>
      <c r="I56" s="24" t="s">
        <v>278</v>
      </c>
      <c r="J56" s="23">
        <v>518</v>
      </c>
      <c r="K56" s="23" t="b">
        <v>0</v>
      </c>
      <c r="L56" s="23">
        <v>1</v>
      </c>
      <c r="M56" s="34">
        <f t="shared" si="0"/>
        <v>19.092630978129677</v>
      </c>
      <c r="N56" s="34">
        <f t="shared" si="1"/>
        <v>15.8850931677019</v>
      </c>
      <c r="O56" s="26">
        <f t="shared" si="2"/>
        <v>0</v>
      </c>
      <c r="P56" s="35">
        <f t="shared" si="3"/>
        <v>34.977724145831573</v>
      </c>
    </row>
    <row r="57" spans="1:20" s="26" customFormat="1" x14ac:dyDescent="0.25">
      <c r="A57" s="23">
        <v>611</v>
      </c>
      <c r="B57" s="24" t="s">
        <v>99</v>
      </c>
      <c r="C57" s="23">
        <v>2013</v>
      </c>
      <c r="D57" s="24" t="s">
        <v>16</v>
      </c>
      <c r="E57" s="24" t="s">
        <v>17</v>
      </c>
      <c r="F57" s="24" t="s">
        <v>18</v>
      </c>
      <c r="G57" s="24" t="s">
        <v>347</v>
      </c>
      <c r="H57" s="23" t="b">
        <v>1</v>
      </c>
      <c r="I57" s="24" t="s">
        <v>348</v>
      </c>
      <c r="J57" s="23">
        <v>3131</v>
      </c>
      <c r="K57" s="23" t="b">
        <v>0</v>
      </c>
      <c r="L57" s="23">
        <v>6</v>
      </c>
      <c r="M57" s="34">
        <f t="shared" si="0"/>
        <v>115.40352817089577</v>
      </c>
      <c r="N57" s="34">
        <f t="shared" si="1"/>
        <v>95.310559006211406</v>
      </c>
      <c r="O57" s="26">
        <f t="shared" si="2"/>
        <v>0</v>
      </c>
      <c r="P57" s="35">
        <f t="shared" si="3"/>
        <v>210.71408717710716</v>
      </c>
    </row>
    <row r="58" spans="1:20" s="26" customFormat="1" x14ac:dyDescent="0.25">
      <c r="A58" s="23">
        <v>611</v>
      </c>
      <c r="B58" s="24" t="s">
        <v>99</v>
      </c>
      <c r="C58" s="23">
        <v>2013</v>
      </c>
      <c r="D58" s="24" t="s">
        <v>16</v>
      </c>
      <c r="E58" s="24" t="s">
        <v>17</v>
      </c>
      <c r="F58" s="24" t="s">
        <v>18</v>
      </c>
      <c r="G58" s="24" t="s">
        <v>349</v>
      </c>
      <c r="H58" s="23" t="b">
        <v>1</v>
      </c>
      <c r="I58" s="24" t="s">
        <v>350</v>
      </c>
      <c r="J58" s="23">
        <v>341</v>
      </c>
      <c r="K58" s="23" t="b">
        <v>0</v>
      </c>
      <c r="L58" s="23">
        <v>1</v>
      </c>
      <c r="M58" s="34">
        <f t="shared" si="0"/>
        <v>12.568701087919344</v>
      </c>
      <c r="N58" s="34">
        <f t="shared" si="1"/>
        <v>15.8850931677019</v>
      </c>
      <c r="O58" s="26">
        <f t="shared" si="2"/>
        <v>0</v>
      </c>
      <c r="P58" s="35">
        <f t="shared" si="3"/>
        <v>28.453794255621244</v>
      </c>
    </row>
    <row r="59" spans="1:20" s="26" customFormat="1" x14ac:dyDescent="0.25">
      <c r="A59" s="23">
        <v>611</v>
      </c>
      <c r="B59" s="24" t="s">
        <v>99</v>
      </c>
      <c r="C59" s="23">
        <v>2013</v>
      </c>
      <c r="D59" s="24" t="s">
        <v>16</v>
      </c>
      <c r="E59" s="24" t="s">
        <v>17</v>
      </c>
      <c r="F59" s="24" t="s">
        <v>18</v>
      </c>
      <c r="G59" s="24" t="s">
        <v>351</v>
      </c>
      <c r="H59" s="23" t="b">
        <v>1</v>
      </c>
      <c r="I59" s="24" t="s">
        <v>352</v>
      </c>
      <c r="J59" s="23">
        <v>258</v>
      </c>
      <c r="K59" s="23" t="b">
        <v>0</v>
      </c>
      <c r="L59" s="23">
        <v>1</v>
      </c>
      <c r="M59" s="34">
        <f t="shared" si="0"/>
        <v>9.5094571281031985</v>
      </c>
      <c r="N59" s="34">
        <f t="shared" si="1"/>
        <v>15.8850931677019</v>
      </c>
      <c r="O59" s="26">
        <f t="shared" si="2"/>
        <v>0</v>
      </c>
      <c r="P59" s="35">
        <f t="shared" si="3"/>
        <v>25.394550295805097</v>
      </c>
    </row>
    <row r="60" spans="1:20" s="26" customFormat="1" x14ac:dyDescent="0.25">
      <c r="A60" s="23">
        <v>611</v>
      </c>
      <c r="B60" s="24" t="s">
        <v>99</v>
      </c>
      <c r="C60" s="23">
        <v>2013</v>
      </c>
      <c r="D60" s="24" t="s">
        <v>16</v>
      </c>
      <c r="E60" s="24" t="s">
        <v>17</v>
      </c>
      <c r="F60" s="24" t="s">
        <v>18</v>
      </c>
      <c r="G60" s="24" t="s">
        <v>353</v>
      </c>
      <c r="H60" s="23" t="b">
        <v>1</v>
      </c>
      <c r="I60" s="24" t="s">
        <v>354</v>
      </c>
      <c r="J60" s="23">
        <v>686</v>
      </c>
      <c r="K60" s="23" t="b">
        <v>0</v>
      </c>
      <c r="L60" s="23">
        <v>1</v>
      </c>
      <c r="M60" s="34">
        <f t="shared" si="0"/>
        <v>25.28483561968525</v>
      </c>
      <c r="N60" s="34">
        <f t="shared" si="1"/>
        <v>15.8850931677019</v>
      </c>
      <c r="O60" s="26">
        <f t="shared" si="2"/>
        <v>0</v>
      </c>
      <c r="P60" s="35">
        <f t="shared" si="3"/>
        <v>41.16992878738715</v>
      </c>
    </row>
    <row r="61" spans="1:20" s="26" customFormat="1" x14ac:dyDescent="0.25">
      <c r="A61" s="23">
        <v>611</v>
      </c>
      <c r="B61" s="24" t="s">
        <v>99</v>
      </c>
      <c r="C61" s="23">
        <v>2013</v>
      </c>
      <c r="D61" s="24" t="s">
        <v>16</v>
      </c>
      <c r="E61" s="24" t="s">
        <v>17</v>
      </c>
      <c r="F61" s="24" t="s">
        <v>18</v>
      </c>
      <c r="G61" s="24" t="s">
        <v>355</v>
      </c>
      <c r="H61" s="23" t="b">
        <v>1</v>
      </c>
      <c r="I61" s="24" t="s">
        <v>356</v>
      </c>
      <c r="J61" s="23">
        <v>313</v>
      </c>
      <c r="K61" s="23" t="b">
        <v>0</v>
      </c>
      <c r="L61" s="23">
        <v>1</v>
      </c>
      <c r="M61" s="34">
        <f t="shared" si="0"/>
        <v>11.536666980993415</v>
      </c>
      <c r="N61" s="34">
        <f t="shared" si="1"/>
        <v>15.8850931677019</v>
      </c>
      <c r="O61" s="26">
        <f t="shared" si="2"/>
        <v>0</v>
      </c>
      <c r="P61" s="35">
        <f t="shared" si="3"/>
        <v>27.421760148695313</v>
      </c>
    </row>
    <row r="62" spans="1:20" s="26" customFormat="1" x14ac:dyDescent="0.25">
      <c r="A62" s="23">
        <v>611</v>
      </c>
      <c r="B62" s="24" t="s">
        <v>99</v>
      </c>
      <c r="C62" s="23">
        <v>2013</v>
      </c>
      <c r="D62" s="24" t="s">
        <v>16</v>
      </c>
      <c r="E62" s="24" t="s">
        <v>17</v>
      </c>
      <c r="F62" s="24" t="s">
        <v>18</v>
      </c>
      <c r="G62" s="24" t="s">
        <v>357</v>
      </c>
      <c r="H62" s="23" t="b">
        <v>1</v>
      </c>
      <c r="I62" s="24" t="s">
        <v>358</v>
      </c>
      <c r="J62" s="23">
        <v>461</v>
      </c>
      <c r="K62" s="23" t="b">
        <v>0</v>
      </c>
      <c r="L62" s="23">
        <v>1</v>
      </c>
      <c r="M62" s="34">
        <f t="shared" si="0"/>
        <v>16.991704403316181</v>
      </c>
      <c r="N62" s="34">
        <f t="shared" si="1"/>
        <v>15.8850931677019</v>
      </c>
      <c r="O62" s="26">
        <f t="shared" si="2"/>
        <v>0</v>
      </c>
      <c r="P62" s="35">
        <f t="shared" si="3"/>
        <v>32.876797571018081</v>
      </c>
    </row>
    <row r="63" spans="1:20" s="26" customFormat="1" x14ac:dyDescent="0.25">
      <c r="A63" s="23">
        <v>611</v>
      </c>
      <c r="B63" s="24" t="s">
        <v>99</v>
      </c>
      <c r="C63" s="23">
        <v>2013</v>
      </c>
      <c r="D63" s="24" t="s">
        <v>16</v>
      </c>
      <c r="E63" s="24" t="s">
        <v>17</v>
      </c>
      <c r="F63" s="24" t="s">
        <v>18</v>
      </c>
      <c r="G63" s="24" t="s">
        <v>357</v>
      </c>
      <c r="H63" s="23" t="b">
        <v>1</v>
      </c>
      <c r="I63" s="24" t="s">
        <v>359</v>
      </c>
      <c r="J63" s="23">
        <v>973</v>
      </c>
      <c r="K63" s="23" t="b">
        <v>0</v>
      </c>
      <c r="L63" s="23">
        <v>1</v>
      </c>
      <c r="M63" s="34">
        <f t="shared" si="0"/>
        <v>35.863185215676012</v>
      </c>
      <c r="N63" s="34">
        <f t="shared" si="1"/>
        <v>15.8850931677019</v>
      </c>
      <c r="O63" s="26">
        <f t="shared" si="2"/>
        <v>0</v>
      </c>
      <c r="P63" s="35">
        <f t="shared" si="3"/>
        <v>51.748278383377908</v>
      </c>
    </row>
    <row r="64" spans="1:20" s="26" customFormat="1" x14ac:dyDescent="0.25">
      <c r="A64" s="23">
        <v>611</v>
      </c>
      <c r="B64" s="24" t="s">
        <v>99</v>
      </c>
      <c r="C64" s="23">
        <v>2013</v>
      </c>
      <c r="D64" s="24" t="s">
        <v>16</v>
      </c>
      <c r="E64" s="24" t="s">
        <v>17</v>
      </c>
      <c r="F64" s="24" t="s">
        <v>18</v>
      </c>
      <c r="G64" s="24" t="s">
        <v>360</v>
      </c>
      <c r="H64" s="23" t="b">
        <v>1</v>
      </c>
      <c r="I64" s="24" t="s">
        <v>361</v>
      </c>
      <c r="J64" s="23">
        <v>1384</v>
      </c>
      <c r="K64" s="23" t="b">
        <v>0</v>
      </c>
      <c r="L64" s="23">
        <v>2</v>
      </c>
      <c r="M64" s="34">
        <f t="shared" si="0"/>
        <v>51.01197157091017</v>
      </c>
      <c r="N64" s="34">
        <f t="shared" si="1"/>
        <v>31.7701863354038</v>
      </c>
      <c r="O64" s="26">
        <f t="shared" si="2"/>
        <v>0</v>
      </c>
      <c r="P64" s="35">
        <f t="shared" si="3"/>
        <v>82.782157906313969</v>
      </c>
    </row>
    <row r="65" spans="1:16" s="26" customFormat="1" x14ac:dyDescent="0.25">
      <c r="A65" s="23">
        <v>611</v>
      </c>
      <c r="B65" s="24" t="s">
        <v>99</v>
      </c>
      <c r="C65" s="23">
        <v>2013</v>
      </c>
      <c r="D65" s="24" t="s">
        <v>16</v>
      </c>
      <c r="E65" s="24" t="s">
        <v>17</v>
      </c>
      <c r="F65" s="24" t="s">
        <v>18</v>
      </c>
      <c r="G65" s="24" t="s">
        <v>362</v>
      </c>
      <c r="H65" s="23" t="b">
        <v>1</v>
      </c>
      <c r="I65" s="24" t="s">
        <v>363</v>
      </c>
      <c r="J65" s="23">
        <v>2210</v>
      </c>
      <c r="K65" s="23" t="b">
        <v>0</v>
      </c>
      <c r="L65" s="23">
        <v>3</v>
      </c>
      <c r="M65" s="34">
        <f t="shared" si="0"/>
        <v>81.456977725225059</v>
      </c>
      <c r="N65" s="34">
        <f t="shared" si="1"/>
        <v>47.655279503105703</v>
      </c>
      <c r="O65" s="26">
        <f t="shared" si="2"/>
        <v>0</v>
      </c>
      <c r="P65" s="35">
        <f t="shared" si="3"/>
        <v>129.11225722833075</v>
      </c>
    </row>
    <row r="66" spans="1:16" s="26" customFormat="1" x14ac:dyDescent="0.25">
      <c r="A66" s="23">
        <v>624</v>
      </c>
      <c r="B66" s="24" t="s">
        <v>101</v>
      </c>
      <c r="C66" s="23">
        <v>2013</v>
      </c>
      <c r="D66" s="24" t="s">
        <v>16</v>
      </c>
      <c r="E66" s="24" t="s">
        <v>17</v>
      </c>
      <c r="F66" s="24" t="s">
        <v>18</v>
      </c>
      <c r="G66" s="24" t="s">
        <v>219</v>
      </c>
      <c r="H66" s="23" t="b">
        <v>1</v>
      </c>
      <c r="I66" s="24" t="s">
        <v>220</v>
      </c>
      <c r="J66" s="23">
        <v>510</v>
      </c>
      <c r="K66" s="23" t="b">
        <v>0</v>
      </c>
      <c r="L66" s="23">
        <v>1</v>
      </c>
      <c r="M66" s="34">
        <f t="shared" si="0"/>
        <v>18.797764090436555</v>
      </c>
      <c r="N66" s="34">
        <f t="shared" si="1"/>
        <v>15.8850931677019</v>
      </c>
      <c r="O66" s="26">
        <f t="shared" si="2"/>
        <v>0</v>
      </c>
      <c r="P66" s="35">
        <f t="shared" si="3"/>
        <v>34.682857258138455</v>
      </c>
    </row>
    <row r="67" spans="1:16" s="26" customFormat="1" x14ac:dyDescent="0.25">
      <c r="A67" s="23">
        <v>624</v>
      </c>
      <c r="B67" s="24" t="s">
        <v>101</v>
      </c>
      <c r="C67" s="23">
        <v>2013</v>
      </c>
      <c r="D67" s="24" t="s">
        <v>16</v>
      </c>
      <c r="E67" s="24" t="s">
        <v>17</v>
      </c>
      <c r="F67" s="24" t="s">
        <v>18</v>
      </c>
      <c r="G67" s="24" t="s">
        <v>221</v>
      </c>
      <c r="H67" s="23" t="b">
        <v>1</v>
      </c>
      <c r="I67" s="24" t="s">
        <v>222</v>
      </c>
      <c r="J67" s="23">
        <v>1305</v>
      </c>
      <c r="K67" s="23" t="b">
        <v>0</v>
      </c>
      <c r="L67" s="23">
        <v>2</v>
      </c>
      <c r="M67" s="34">
        <f t="shared" si="0"/>
        <v>48.100161054940592</v>
      </c>
      <c r="N67" s="34">
        <f t="shared" si="1"/>
        <v>31.7701863354038</v>
      </c>
      <c r="O67" s="26">
        <f t="shared" si="2"/>
        <v>0</v>
      </c>
      <c r="P67" s="35">
        <f t="shared" si="3"/>
        <v>79.870347390344392</v>
      </c>
    </row>
    <row r="68" spans="1:16" s="26" customFormat="1" x14ac:dyDescent="0.25">
      <c r="A68" s="23">
        <v>624</v>
      </c>
      <c r="B68" s="24" t="s">
        <v>101</v>
      </c>
      <c r="C68" s="23">
        <v>2013</v>
      </c>
      <c r="D68" s="24" t="s">
        <v>16</v>
      </c>
      <c r="E68" s="24" t="s">
        <v>17</v>
      </c>
      <c r="F68" s="24" t="s">
        <v>18</v>
      </c>
      <c r="G68" s="24" t="s">
        <v>223</v>
      </c>
      <c r="H68" s="23" t="b">
        <v>1</v>
      </c>
      <c r="I68" s="24" t="s">
        <v>224</v>
      </c>
      <c r="J68" s="23">
        <v>388</v>
      </c>
      <c r="K68" s="23" t="b">
        <v>0</v>
      </c>
      <c r="L68" s="23">
        <v>1</v>
      </c>
      <c r="M68" s="34">
        <f t="shared" si="0"/>
        <v>14.301044053116437</v>
      </c>
      <c r="N68" s="34">
        <f t="shared" si="1"/>
        <v>15.8850931677019</v>
      </c>
      <c r="O68" s="26">
        <f t="shared" si="2"/>
        <v>0</v>
      </c>
      <c r="P68" s="35">
        <f t="shared" si="3"/>
        <v>30.186137220818338</v>
      </c>
    </row>
    <row r="69" spans="1:16" s="26" customFormat="1" x14ac:dyDescent="0.25">
      <c r="A69" s="23">
        <v>624</v>
      </c>
      <c r="B69" s="24" t="s">
        <v>101</v>
      </c>
      <c r="C69" s="23">
        <v>2013</v>
      </c>
      <c r="D69" s="24" t="s">
        <v>16</v>
      </c>
      <c r="E69" s="24" t="s">
        <v>17</v>
      </c>
      <c r="F69" s="24" t="s">
        <v>18</v>
      </c>
      <c r="G69" s="24" t="s">
        <v>225</v>
      </c>
      <c r="H69" s="23" t="b">
        <v>1</v>
      </c>
      <c r="I69" s="24" t="s">
        <v>226</v>
      </c>
      <c r="J69" s="23">
        <v>459</v>
      </c>
      <c r="K69" s="23" t="b">
        <v>0</v>
      </c>
      <c r="L69" s="23">
        <v>1</v>
      </c>
      <c r="M69" s="34">
        <f t="shared" ref="M69:M93" si="4">J69/1000*M$2</f>
        <v>16.917987681392898</v>
      </c>
      <c r="N69" s="34">
        <f t="shared" ref="N69:N93" si="5">L69*N$2</f>
        <v>15.8850931677019</v>
      </c>
      <c r="O69" s="26">
        <f t="shared" ref="O69:O93" si="6">IF(K69=FALSE,0,(IF(F69&lt;132,L69*O$1,L69*O$2)))</f>
        <v>0</v>
      </c>
      <c r="P69" s="35">
        <f t="shared" ref="P69:P93" si="7">SUM(M69:O69)</f>
        <v>32.803080849094798</v>
      </c>
    </row>
    <row r="70" spans="1:16" s="26" customFormat="1" x14ac:dyDescent="0.25">
      <c r="A70" s="23">
        <v>624</v>
      </c>
      <c r="B70" s="24" t="s">
        <v>101</v>
      </c>
      <c r="C70" s="23">
        <v>2013</v>
      </c>
      <c r="D70" s="24" t="s">
        <v>16</v>
      </c>
      <c r="E70" s="24" t="s">
        <v>17</v>
      </c>
      <c r="F70" s="24" t="s">
        <v>18</v>
      </c>
      <c r="G70" s="24" t="s">
        <v>227</v>
      </c>
      <c r="H70" s="23" t="b">
        <v>1</v>
      </c>
      <c r="I70" s="24" t="s">
        <v>228</v>
      </c>
      <c r="J70" s="23">
        <v>812</v>
      </c>
      <c r="K70" s="23" t="b">
        <v>0</v>
      </c>
      <c r="L70" s="23">
        <v>2</v>
      </c>
      <c r="M70" s="34">
        <f t="shared" si="4"/>
        <v>29.928989100851926</v>
      </c>
      <c r="N70" s="34">
        <f t="shared" si="5"/>
        <v>31.7701863354038</v>
      </c>
      <c r="O70" s="26">
        <f t="shared" si="6"/>
        <v>0</v>
      </c>
      <c r="P70" s="35">
        <f t="shared" si="7"/>
        <v>61.699175436255729</v>
      </c>
    </row>
    <row r="71" spans="1:16" s="26" customFormat="1" x14ac:dyDescent="0.25">
      <c r="A71" s="23">
        <v>624</v>
      </c>
      <c r="B71" s="24" t="s">
        <v>101</v>
      </c>
      <c r="C71" s="23">
        <v>2013</v>
      </c>
      <c r="D71" s="24" t="s">
        <v>16</v>
      </c>
      <c r="E71" s="24" t="s">
        <v>17</v>
      </c>
      <c r="F71" s="24" t="s">
        <v>18</v>
      </c>
      <c r="G71" s="24" t="s">
        <v>229</v>
      </c>
      <c r="H71" s="23" t="b">
        <v>1</v>
      </c>
      <c r="I71" s="24" t="s">
        <v>230</v>
      </c>
      <c r="J71" s="23">
        <v>1000</v>
      </c>
      <c r="K71" s="23" t="b">
        <v>0</v>
      </c>
      <c r="L71" s="23">
        <v>2</v>
      </c>
      <c r="M71" s="34">
        <f t="shared" si="4"/>
        <v>36.858360961640301</v>
      </c>
      <c r="N71" s="34">
        <f t="shared" si="5"/>
        <v>31.7701863354038</v>
      </c>
      <c r="O71" s="26">
        <f t="shared" si="6"/>
        <v>0</v>
      </c>
      <c r="P71" s="35">
        <f t="shared" si="7"/>
        <v>68.628547297044094</v>
      </c>
    </row>
    <row r="72" spans="1:16" s="26" customFormat="1" x14ac:dyDescent="0.25">
      <c r="A72" s="23">
        <v>624</v>
      </c>
      <c r="B72" s="24" t="s">
        <v>101</v>
      </c>
      <c r="C72" s="23">
        <v>2013</v>
      </c>
      <c r="D72" s="24" t="s">
        <v>16</v>
      </c>
      <c r="E72" s="24" t="s">
        <v>17</v>
      </c>
      <c r="F72" s="24" t="s">
        <v>18</v>
      </c>
      <c r="G72" s="24" t="s">
        <v>231</v>
      </c>
      <c r="H72" s="23" t="b">
        <v>1</v>
      </c>
      <c r="I72" s="24" t="s">
        <v>232</v>
      </c>
      <c r="J72" s="23">
        <v>717</v>
      </c>
      <c r="K72" s="23" t="b">
        <v>0</v>
      </c>
      <c r="L72" s="23">
        <v>1</v>
      </c>
      <c r="M72" s="34">
        <f t="shared" si="4"/>
        <v>26.427444809496095</v>
      </c>
      <c r="N72" s="34">
        <f t="shared" si="5"/>
        <v>15.8850931677019</v>
      </c>
      <c r="O72" s="26">
        <f t="shared" si="6"/>
        <v>0</v>
      </c>
      <c r="P72" s="35">
        <f t="shared" si="7"/>
        <v>42.312537977197991</v>
      </c>
    </row>
    <row r="73" spans="1:16" s="26" customFormat="1" x14ac:dyDescent="0.25">
      <c r="A73" s="23">
        <v>624</v>
      </c>
      <c r="B73" s="24" t="s">
        <v>101</v>
      </c>
      <c r="C73" s="23">
        <v>2013</v>
      </c>
      <c r="D73" s="24" t="s">
        <v>16</v>
      </c>
      <c r="E73" s="24" t="s">
        <v>17</v>
      </c>
      <c r="F73" s="24" t="s">
        <v>18</v>
      </c>
      <c r="G73" s="24" t="s">
        <v>233</v>
      </c>
      <c r="H73" s="23" t="b">
        <v>1</v>
      </c>
      <c r="I73" s="24" t="s">
        <v>234</v>
      </c>
      <c r="J73" s="23">
        <v>1836</v>
      </c>
      <c r="K73" s="23" t="b">
        <v>0</v>
      </c>
      <c r="L73" s="23">
        <v>2</v>
      </c>
      <c r="M73" s="34">
        <f t="shared" si="4"/>
        <v>67.671950725571591</v>
      </c>
      <c r="N73" s="34">
        <f t="shared" si="5"/>
        <v>31.7701863354038</v>
      </c>
      <c r="O73" s="26">
        <f t="shared" si="6"/>
        <v>0</v>
      </c>
      <c r="P73" s="35">
        <f t="shared" si="7"/>
        <v>99.442137060975398</v>
      </c>
    </row>
    <row r="74" spans="1:16" s="26" customFormat="1" x14ac:dyDescent="0.25">
      <c r="A74" s="23">
        <v>624</v>
      </c>
      <c r="B74" s="24" t="s">
        <v>101</v>
      </c>
      <c r="C74" s="23">
        <v>2013</v>
      </c>
      <c r="D74" s="24" t="s">
        <v>16</v>
      </c>
      <c r="E74" s="24" t="s">
        <v>17</v>
      </c>
      <c r="F74" s="24" t="s">
        <v>24</v>
      </c>
      <c r="G74" s="24" t="s">
        <v>217</v>
      </c>
      <c r="H74" s="23" t="b">
        <v>1</v>
      </c>
      <c r="I74" s="24" t="s">
        <v>218</v>
      </c>
      <c r="J74" s="23">
        <v>725</v>
      </c>
      <c r="K74" s="23" t="b">
        <v>0</v>
      </c>
      <c r="L74" s="23">
        <v>1</v>
      </c>
      <c r="M74" s="34">
        <f t="shared" si="4"/>
        <v>26.722311697189216</v>
      </c>
      <c r="N74" s="34">
        <f t="shared" si="5"/>
        <v>15.8850931677019</v>
      </c>
      <c r="O74" s="26">
        <f t="shared" si="6"/>
        <v>0</v>
      </c>
      <c r="P74" s="35">
        <f t="shared" si="7"/>
        <v>42.607404864891116</v>
      </c>
    </row>
    <row r="75" spans="1:16" s="26" customFormat="1" x14ac:dyDescent="0.25">
      <c r="A75" s="23">
        <v>675</v>
      </c>
      <c r="B75" s="24" t="s">
        <v>105</v>
      </c>
      <c r="C75" s="23">
        <v>2013</v>
      </c>
      <c r="D75" s="24" t="s">
        <v>16</v>
      </c>
      <c r="E75" s="24" t="s">
        <v>17</v>
      </c>
      <c r="F75" s="24" t="s">
        <v>24</v>
      </c>
      <c r="G75" s="24" t="s">
        <v>279</v>
      </c>
      <c r="H75" s="23" t="b">
        <v>1</v>
      </c>
      <c r="I75" s="24" t="s">
        <v>280</v>
      </c>
      <c r="J75" s="23">
        <v>558</v>
      </c>
      <c r="K75" s="23" t="b">
        <v>0</v>
      </c>
      <c r="L75" s="23">
        <v>1</v>
      </c>
      <c r="M75" s="34">
        <f t="shared" si="4"/>
        <v>20.566965416595291</v>
      </c>
      <c r="N75" s="34">
        <f t="shared" si="5"/>
        <v>15.8850931677019</v>
      </c>
      <c r="O75" s="26">
        <f t="shared" si="6"/>
        <v>0</v>
      </c>
      <c r="P75" s="35">
        <f t="shared" si="7"/>
        <v>36.452058584297191</v>
      </c>
    </row>
    <row r="76" spans="1:16" s="26" customFormat="1" x14ac:dyDescent="0.25">
      <c r="A76" s="23">
        <v>675</v>
      </c>
      <c r="B76" s="24" t="s">
        <v>105</v>
      </c>
      <c r="C76" s="23">
        <v>2013</v>
      </c>
      <c r="D76" s="24" t="s">
        <v>16</v>
      </c>
      <c r="E76" s="24" t="s">
        <v>17</v>
      </c>
      <c r="F76" s="24" t="s">
        <v>24</v>
      </c>
      <c r="G76" s="24" t="s">
        <v>281</v>
      </c>
      <c r="H76" s="23" t="b">
        <v>1</v>
      </c>
      <c r="I76" s="24" t="s">
        <v>282</v>
      </c>
      <c r="J76" s="23">
        <v>436</v>
      </c>
      <c r="K76" s="23" t="b">
        <v>0</v>
      </c>
      <c r="L76" s="23">
        <v>1</v>
      </c>
      <c r="M76" s="34">
        <f t="shared" si="4"/>
        <v>16.070245379275171</v>
      </c>
      <c r="N76" s="34">
        <f t="shared" si="5"/>
        <v>15.8850931677019</v>
      </c>
      <c r="O76" s="26">
        <f t="shared" si="6"/>
        <v>0</v>
      </c>
      <c r="P76" s="35">
        <f t="shared" si="7"/>
        <v>31.955338546977071</v>
      </c>
    </row>
    <row r="77" spans="1:16" s="26" customFormat="1" x14ac:dyDescent="0.25">
      <c r="A77" s="23">
        <v>699</v>
      </c>
      <c r="B77" s="24" t="s">
        <v>106</v>
      </c>
      <c r="C77" s="23">
        <v>2013</v>
      </c>
      <c r="D77" s="24" t="s">
        <v>16</v>
      </c>
      <c r="E77" s="24" t="s">
        <v>17</v>
      </c>
      <c r="F77" s="24" t="s">
        <v>18</v>
      </c>
      <c r="G77" s="24" t="s">
        <v>339</v>
      </c>
      <c r="H77" s="23" t="b">
        <v>1</v>
      </c>
      <c r="I77" s="24" t="s">
        <v>340</v>
      </c>
      <c r="J77" s="23">
        <v>433</v>
      </c>
      <c r="K77" s="23" t="b">
        <v>0</v>
      </c>
      <c r="L77" s="23">
        <v>2</v>
      </c>
      <c r="M77" s="34">
        <f t="shared" si="4"/>
        <v>15.95967029639025</v>
      </c>
      <c r="N77" s="34">
        <f t="shared" si="5"/>
        <v>31.7701863354038</v>
      </c>
      <c r="O77" s="26">
        <f t="shared" si="6"/>
        <v>0</v>
      </c>
      <c r="P77" s="35">
        <f t="shared" si="7"/>
        <v>47.72985663179405</v>
      </c>
    </row>
    <row r="78" spans="1:16" s="26" customFormat="1" x14ac:dyDescent="0.25">
      <c r="A78" s="23">
        <v>699</v>
      </c>
      <c r="B78" s="24" t="s">
        <v>106</v>
      </c>
      <c r="C78" s="23">
        <v>2013</v>
      </c>
      <c r="D78" s="24" t="s">
        <v>16</v>
      </c>
      <c r="E78" s="24" t="s">
        <v>17</v>
      </c>
      <c r="F78" s="24" t="s">
        <v>24</v>
      </c>
      <c r="G78" s="24" t="s">
        <v>335</v>
      </c>
      <c r="H78" s="23" t="b">
        <v>1</v>
      </c>
      <c r="I78" s="24" t="s">
        <v>336</v>
      </c>
      <c r="J78" s="23">
        <v>2096</v>
      </c>
      <c r="K78" s="23" t="b">
        <v>0</v>
      </c>
      <c r="L78" s="23">
        <v>1</v>
      </c>
      <c r="M78" s="34">
        <f t="shared" si="4"/>
        <v>77.255124575598074</v>
      </c>
      <c r="N78" s="34">
        <f t="shared" si="5"/>
        <v>15.8850931677019</v>
      </c>
      <c r="O78" s="26">
        <f t="shared" si="6"/>
        <v>0</v>
      </c>
      <c r="P78" s="35">
        <f t="shared" si="7"/>
        <v>93.140217743299971</v>
      </c>
    </row>
    <row r="79" spans="1:16" s="26" customFormat="1" x14ac:dyDescent="0.25">
      <c r="A79" s="23">
        <v>699</v>
      </c>
      <c r="B79" s="24" t="s">
        <v>106</v>
      </c>
      <c r="C79" s="23">
        <v>2013</v>
      </c>
      <c r="D79" s="24" t="s">
        <v>16</v>
      </c>
      <c r="E79" s="24" t="s">
        <v>17</v>
      </c>
      <c r="F79" s="24" t="s">
        <v>24</v>
      </c>
      <c r="G79" s="24" t="s">
        <v>337</v>
      </c>
      <c r="H79" s="23" t="b">
        <v>1</v>
      </c>
      <c r="I79" s="24" t="s">
        <v>338</v>
      </c>
      <c r="J79" s="23">
        <v>636</v>
      </c>
      <c r="K79" s="23" t="b">
        <v>0</v>
      </c>
      <c r="L79" s="23">
        <v>1</v>
      </c>
      <c r="M79" s="34">
        <f t="shared" si="4"/>
        <v>23.441917571603231</v>
      </c>
      <c r="N79" s="34">
        <f t="shared" si="5"/>
        <v>15.8850931677019</v>
      </c>
      <c r="O79" s="26">
        <f t="shared" si="6"/>
        <v>0</v>
      </c>
      <c r="P79" s="35">
        <f t="shared" si="7"/>
        <v>39.32701073930513</v>
      </c>
    </row>
    <row r="80" spans="1:16" s="26" customFormat="1" x14ac:dyDescent="0.25">
      <c r="A80" s="23">
        <v>699</v>
      </c>
      <c r="B80" s="24" t="s">
        <v>106</v>
      </c>
      <c r="C80" s="23">
        <v>2013</v>
      </c>
      <c r="D80" s="24" t="s">
        <v>16</v>
      </c>
      <c r="E80" s="24" t="s">
        <v>17</v>
      </c>
      <c r="F80" s="24" t="s">
        <v>24</v>
      </c>
      <c r="G80" s="24" t="s">
        <v>341</v>
      </c>
      <c r="H80" s="23" t="b">
        <v>1</v>
      </c>
      <c r="I80" s="24" t="s">
        <v>342</v>
      </c>
      <c r="J80" s="23">
        <v>906</v>
      </c>
      <c r="K80" s="23" t="b">
        <v>0</v>
      </c>
      <c r="L80" s="23">
        <v>1</v>
      </c>
      <c r="M80" s="34">
        <f t="shared" si="4"/>
        <v>33.393675031246111</v>
      </c>
      <c r="N80" s="34">
        <f t="shared" si="5"/>
        <v>15.8850931677019</v>
      </c>
      <c r="O80" s="26">
        <f t="shared" si="6"/>
        <v>0</v>
      </c>
      <c r="P80" s="35">
        <f t="shared" si="7"/>
        <v>49.278768198948015</v>
      </c>
    </row>
    <row r="81" spans="1:16" s="26" customFormat="1" x14ac:dyDescent="0.25">
      <c r="A81" s="23">
        <v>699</v>
      </c>
      <c r="B81" s="24" t="s">
        <v>106</v>
      </c>
      <c r="C81" s="23">
        <v>2013</v>
      </c>
      <c r="D81" s="24" t="s">
        <v>16</v>
      </c>
      <c r="E81" s="24" t="s">
        <v>17</v>
      </c>
      <c r="F81" s="24" t="s">
        <v>24</v>
      </c>
      <c r="G81" s="24" t="s">
        <v>343</v>
      </c>
      <c r="H81" s="23" t="b">
        <v>1</v>
      </c>
      <c r="I81" s="24" t="s">
        <v>344</v>
      </c>
      <c r="J81" s="23">
        <v>415</v>
      </c>
      <c r="K81" s="23" t="b">
        <v>1</v>
      </c>
      <c r="L81" s="23">
        <v>1</v>
      </c>
      <c r="M81" s="34">
        <f t="shared" si="4"/>
        <v>15.296219799080724</v>
      </c>
      <c r="N81" s="34">
        <f t="shared" si="5"/>
        <v>15.8850931677019</v>
      </c>
      <c r="O81" s="26">
        <f t="shared" si="6"/>
        <v>82.880958777040405</v>
      </c>
      <c r="P81" s="35">
        <f t="shared" si="7"/>
        <v>114.06227174382303</v>
      </c>
    </row>
    <row r="82" spans="1:16" s="26" customFormat="1" x14ac:dyDescent="0.25">
      <c r="A82" s="23">
        <v>699</v>
      </c>
      <c r="B82" s="24" t="s">
        <v>106</v>
      </c>
      <c r="C82" s="23">
        <v>2013</v>
      </c>
      <c r="D82" s="24" t="s">
        <v>16</v>
      </c>
      <c r="E82" s="24" t="s">
        <v>17</v>
      </c>
      <c r="F82" s="24" t="s">
        <v>24</v>
      </c>
      <c r="G82" s="24" t="s">
        <v>345</v>
      </c>
      <c r="H82" s="23" t="b">
        <v>1</v>
      </c>
      <c r="I82" s="24" t="s">
        <v>346</v>
      </c>
      <c r="J82" s="23">
        <v>1413</v>
      </c>
      <c r="K82" s="23" t="b">
        <v>0</v>
      </c>
      <c r="L82" s="23">
        <v>1</v>
      </c>
      <c r="M82" s="34">
        <f t="shared" si="4"/>
        <v>52.080864038797749</v>
      </c>
      <c r="N82" s="34">
        <f t="shared" si="5"/>
        <v>15.8850931677019</v>
      </c>
      <c r="O82" s="26">
        <f t="shared" si="6"/>
        <v>0</v>
      </c>
      <c r="P82" s="35">
        <f t="shared" si="7"/>
        <v>67.965957206499652</v>
      </c>
    </row>
    <row r="83" spans="1:16" s="26" customFormat="1" x14ac:dyDescent="0.25">
      <c r="A83" s="23">
        <v>726</v>
      </c>
      <c r="B83" s="24" t="s">
        <v>107</v>
      </c>
      <c r="C83" s="23">
        <v>2013</v>
      </c>
      <c r="D83" s="24" t="s">
        <v>16</v>
      </c>
      <c r="E83" s="24" t="s">
        <v>17</v>
      </c>
      <c r="F83" s="24" t="s">
        <v>18</v>
      </c>
      <c r="G83" s="24" t="s">
        <v>306</v>
      </c>
      <c r="H83" s="23" t="b">
        <v>1</v>
      </c>
      <c r="I83" s="24" t="s">
        <v>307</v>
      </c>
      <c r="J83" s="23">
        <v>699</v>
      </c>
      <c r="K83" s="23" t="b">
        <v>1</v>
      </c>
      <c r="L83" s="23">
        <v>1</v>
      </c>
      <c r="M83" s="34">
        <f t="shared" si="4"/>
        <v>25.763994312186568</v>
      </c>
      <c r="N83" s="34">
        <f t="shared" si="5"/>
        <v>15.8850931677019</v>
      </c>
      <c r="O83" s="26">
        <f t="shared" si="6"/>
        <v>82.880958777040405</v>
      </c>
      <c r="P83" s="35">
        <f t="shared" si="7"/>
        <v>124.53004625692887</v>
      </c>
    </row>
    <row r="84" spans="1:16" s="26" customFormat="1" x14ac:dyDescent="0.25">
      <c r="A84" s="23">
        <v>726</v>
      </c>
      <c r="B84" s="24" t="s">
        <v>107</v>
      </c>
      <c r="C84" s="23">
        <v>2013</v>
      </c>
      <c r="D84" s="24" t="s">
        <v>16</v>
      </c>
      <c r="E84" s="24" t="s">
        <v>17</v>
      </c>
      <c r="F84" s="24" t="s">
        <v>18</v>
      </c>
      <c r="G84" s="24" t="s">
        <v>308</v>
      </c>
      <c r="H84" s="23" t="b">
        <v>1</v>
      </c>
      <c r="I84" s="24" t="s">
        <v>309</v>
      </c>
      <c r="J84" s="23">
        <v>2007</v>
      </c>
      <c r="K84" s="23" t="b">
        <v>1</v>
      </c>
      <c r="L84" s="23">
        <v>1</v>
      </c>
      <c r="M84" s="34">
        <f t="shared" si="4"/>
        <v>73.974730450012089</v>
      </c>
      <c r="N84" s="34">
        <f t="shared" si="5"/>
        <v>15.8850931677019</v>
      </c>
      <c r="O84" s="26">
        <f t="shared" si="6"/>
        <v>82.880958777040405</v>
      </c>
      <c r="P84" s="35">
        <f t="shared" si="7"/>
        <v>172.74078239475438</v>
      </c>
    </row>
    <row r="85" spans="1:16" s="26" customFormat="1" x14ac:dyDescent="0.25">
      <c r="A85" s="23">
        <v>726</v>
      </c>
      <c r="B85" s="24" t="s">
        <v>107</v>
      </c>
      <c r="C85" s="23">
        <v>2013</v>
      </c>
      <c r="D85" s="24" t="s">
        <v>16</v>
      </c>
      <c r="E85" s="24" t="s">
        <v>17</v>
      </c>
      <c r="F85" s="24" t="s">
        <v>18</v>
      </c>
      <c r="G85" s="24" t="s">
        <v>310</v>
      </c>
      <c r="H85" s="23" t="b">
        <v>1</v>
      </c>
      <c r="I85" s="24" t="s">
        <v>311</v>
      </c>
      <c r="J85" s="23">
        <v>2692</v>
      </c>
      <c r="K85" s="23" t="b">
        <v>0</v>
      </c>
      <c r="L85" s="23">
        <v>1</v>
      </c>
      <c r="M85" s="34">
        <f t="shared" si="4"/>
        <v>99.222707708735697</v>
      </c>
      <c r="N85" s="34">
        <f t="shared" si="5"/>
        <v>15.8850931677019</v>
      </c>
      <c r="O85" s="26">
        <f t="shared" si="6"/>
        <v>0</v>
      </c>
      <c r="P85" s="35">
        <f t="shared" si="7"/>
        <v>115.10780087643759</v>
      </c>
    </row>
    <row r="86" spans="1:16" s="26" customFormat="1" x14ac:dyDescent="0.25">
      <c r="A86" s="23">
        <v>726</v>
      </c>
      <c r="B86" s="24" t="s">
        <v>107</v>
      </c>
      <c r="C86" s="23">
        <v>2013</v>
      </c>
      <c r="D86" s="24" t="s">
        <v>16</v>
      </c>
      <c r="E86" s="24" t="s">
        <v>17</v>
      </c>
      <c r="F86" s="24" t="s">
        <v>18</v>
      </c>
      <c r="G86" s="24" t="s">
        <v>312</v>
      </c>
      <c r="H86" s="23" t="b">
        <v>1</v>
      </c>
      <c r="I86" s="24" t="s">
        <v>313</v>
      </c>
      <c r="J86" s="23">
        <v>2782</v>
      </c>
      <c r="K86" s="23" t="b">
        <v>0</v>
      </c>
      <c r="L86" s="23">
        <v>1</v>
      </c>
      <c r="M86" s="34">
        <f t="shared" si="4"/>
        <v>102.53996019528331</v>
      </c>
      <c r="N86" s="34">
        <f t="shared" si="5"/>
        <v>15.8850931677019</v>
      </c>
      <c r="O86" s="26">
        <f t="shared" si="6"/>
        <v>0</v>
      </c>
      <c r="P86" s="35">
        <f t="shared" si="7"/>
        <v>118.42505336298521</v>
      </c>
    </row>
    <row r="87" spans="1:16" s="26" customFormat="1" x14ac:dyDescent="0.25">
      <c r="A87" s="23">
        <v>726</v>
      </c>
      <c r="B87" s="24" t="s">
        <v>107</v>
      </c>
      <c r="C87" s="23">
        <v>2013</v>
      </c>
      <c r="D87" s="24" t="s">
        <v>16</v>
      </c>
      <c r="E87" s="24" t="s">
        <v>17</v>
      </c>
      <c r="F87" s="24" t="s">
        <v>18</v>
      </c>
      <c r="G87" s="24" t="s">
        <v>314</v>
      </c>
      <c r="H87" s="23" t="b">
        <v>1</v>
      </c>
      <c r="I87" s="24" t="s">
        <v>315</v>
      </c>
      <c r="J87" s="23">
        <v>1068</v>
      </c>
      <c r="K87" s="23" t="b">
        <v>0</v>
      </c>
      <c r="L87" s="23">
        <v>1</v>
      </c>
      <c r="M87" s="34">
        <f t="shared" si="4"/>
        <v>39.364729507031846</v>
      </c>
      <c r="N87" s="34">
        <f t="shared" si="5"/>
        <v>15.8850931677019</v>
      </c>
      <c r="O87" s="26">
        <f t="shared" si="6"/>
        <v>0</v>
      </c>
      <c r="P87" s="35">
        <f t="shared" si="7"/>
        <v>55.24982267473375</v>
      </c>
    </row>
    <row r="88" spans="1:16" s="26" customFormat="1" x14ac:dyDescent="0.25">
      <c r="A88" s="23">
        <v>726</v>
      </c>
      <c r="B88" s="24" t="s">
        <v>107</v>
      </c>
      <c r="C88" s="23">
        <v>2013</v>
      </c>
      <c r="D88" s="24" t="s">
        <v>16</v>
      </c>
      <c r="E88" s="24" t="s">
        <v>17</v>
      </c>
      <c r="F88" s="24" t="s">
        <v>18</v>
      </c>
      <c r="G88" s="24" t="s">
        <v>316</v>
      </c>
      <c r="H88" s="23" t="b">
        <v>1</v>
      </c>
      <c r="I88" s="24" t="s">
        <v>317</v>
      </c>
      <c r="J88" s="23">
        <v>473</v>
      </c>
      <c r="K88" s="23" t="b">
        <v>0</v>
      </c>
      <c r="L88" s="23">
        <v>1</v>
      </c>
      <c r="M88" s="34">
        <f t="shared" si="4"/>
        <v>17.434004734855861</v>
      </c>
      <c r="N88" s="34">
        <f t="shared" si="5"/>
        <v>15.8850931677019</v>
      </c>
      <c r="O88" s="26">
        <f t="shared" si="6"/>
        <v>0</v>
      </c>
      <c r="P88" s="35">
        <f t="shared" si="7"/>
        <v>33.319097902557758</v>
      </c>
    </row>
    <row r="89" spans="1:16" s="26" customFormat="1" x14ac:dyDescent="0.25">
      <c r="A89" s="23">
        <v>726</v>
      </c>
      <c r="B89" s="24" t="s">
        <v>107</v>
      </c>
      <c r="C89" s="23">
        <v>2013</v>
      </c>
      <c r="D89" s="24" t="s">
        <v>16</v>
      </c>
      <c r="E89" s="24" t="s">
        <v>17</v>
      </c>
      <c r="F89" s="24" t="s">
        <v>18</v>
      </c>
      <c r="G89" s="24" t="s">
        <v>318</v>
      </c>
      <c r="H89" s="23" t="b">
        <v>1</v>
      </c>
      <c r="I89" s="24" t="s">
        <v>319</v>
      </c>
      <c r="J89" s="23">
        <v>503</v>
      </c>
      <c r="K89" s="23" t="b">
        <v>0</v>
      </c>
      <c r="L89" s="23">
        <v>1</v>
      </c>
      <c r="M89" s="34">
        <f t="shared" si="4"/>
        <v>18.539755563705071</v>
      </c>
      <c r="N89" s="34">
        <f t="shared" si="5"/>
        <v>15.8850931677019</v>
      </c>
      <c r="O89" s="26">
        <f t="shared" si="6"/>
        <v>0</v>
      </c>
      <c r="P89" s="35">
        <f t="shared" si="7"/>
        <v>34.424848731406968</v>
      </c>
    </row>
    <row r="90" spans="1:16" s="26" customFormat="1" x14ac:dyDescent="0.25">
      <c r="A90" s="23">
        <v>726</v>
      </c>
      <c r="B90" s="24" t="s">
        <v>107</v>
      </c>
      <c r="C90" s="23">
        <v>2013</v>
      </c>
      <c r="D90" s="24" t="s">
        <v>16</v>
      </c>
      <c r="E90" s="24" t="s">
        <v>17</v>
      </c>
      <c r="F90" s="24" t="s">
        <v>18</v>
      </c>
      <c r="G90" s="24" t="s">
        <v>322</v>
      </c>
      <c r="H90" s="23" t="b">
        <v>1</v>
      </c>
      <c r="I90" s="24" t="s">
        <v>323</v>
      </c>
      <c r="J90" s="23">
        <v>165</v>
      </c>
      <c r="K90" s="23" t="b">
        <v>0</v>
      </c>
      <c r="L90" s="23">
        <v>1</v>
      </c>
      <c r="M90" s="34">
        <f t="shared" si="4"/>
        <v>6.0816295586706497</v>
      </c>
      <c r="N90" s="34">
        <f t="shared" si="5"/>
        <v>15.8850931677019</v>
      </c>
      <c r="O90" s="26">
        <f t="shared" si="6"/>
        <v>0</v>
      </c>
      <c r="P90" s="35">
        <f t="shared" si="7"/>
        <v>21.966722726372549</v>
      </c>
    </row>
    <row r="91" spans="1:16" s="26" customFormat="1" x14ac:dyDescent="0.25">
      <c r="A91" s="23">
        <v>726</v>
      </c>
      <c r="B91" s="24" t="s">
        <v>107</v>
      </c>
      <c r="C91" s="23">
        <v>2013</v>
      </c>
      <c r="D91" s="24" t="s">
        <v>16</v>
      </c>
      <c r="E91" s="24" t="s">
        <v>17</v>
      </c>
      <c r="F91" s="24" t="s">
        <v>18</v>
      </c>
      <c r="G91" s="24" t="s">
        <v>324</v>
      </c>
      <c r="H91" s="23" t="b">
        <v>1</v>
      </c>
      <c r="I91" s="24" t="s">
        <v>25</v>
      </c>
      <c r="J91" s="23">
        <v>842</v>
      </c>
      <c r="K91" s="23" t="b">
        <v>0</v>
      </c>
      <c r="L91" s="23">
        <v>1</v>
      </c>
      <c r="M91" s="34">
        <f t="shared" si="4"/>
        <v>31.034739929701132</v>
      </c>
      <c r="N91" s="34">
        <f t="shared" si="5"/>
        <v>15.8850931677019</v>
      </c>
      <c r="O91" s="26">
        <f t="shared" si="6"/>
        <v>0</v>
      </c>
      <c r="P91" s="35">
        <f t="shared" si="7"/>
        <v>46.919833097403028</v>
      </c>
    </row>
    <row r="92" spans="1:16" s="26" customFormat="1" x14ac:dyDescent="0.25">
      <c r="A92" s="23">
        <v>726</v>
      </c>
      <c r="B92" s="24" t="s">
        <v>107</v>
      </c>
      <c r="C92" s="23">
        <v>2013</v>
      </c>
      <c r="D92" s="24" t="s">
        <v>16</v>
      </c>
      <c r="E92" s="24" t="s">
        <v>17</v>
      </c>
      <c r="F92" s="24" t="s">
        <v>18</v>
      </c>
      <c r="G92" s="24" t="s">
        <v>325</v>
      </c>
      <c r="H92" s="23" t="b">
        <v>1</v>
      </c>
      <c r="I92" s="24" t="s">
        <v>326</v>
      </c>
      <c r="J92" s="23">
        <v>796</v>
      </c>
      <c r="K92" s="23" t="b">
        <v>0</v>
      </c>
      <c r="L92" s="23">
        <v>1</v>
      </c>
      <c r="M92" s="34">
        <f t="shared" si="4"/>
        <v>29.339255325465682</v>
      </c>
      <c r="N92" s="34">
        <f t="shared" si="5"/>
        <v>15.8850931677019</v>
      </c>
      <c r="O92" s="26">
        <f t="shared" si="6"/>
        <v>0</v>
      </c>
      <c r="P92" s="35">
        <f t="shared" si="7"/>
        <v>45.224348493167582</v>
      </c>
    </row>
    <row r="93" spans="1:16" s="26" customFormat="1" x14ac:dyDescent="0.25">
      <c r="A93" s="23">
        <v>726</v>
      </c>
      <c r="B93" s="24" t="s">
        <v>107</v>
      </c>
      <c r="C93" s="23">
        <v>2013</v>
      </c>
      <c r="D93" s="24" t="s">
        <v>16</v>
      </c>
      <c r="E93" s="24" t="s">
        <v>17</v>
      </c>
      <c r="F93" s="24" t="s">
        <v>18</v>
      </c>
      <c r="G93" s="24" t="s">
        <v>325</v>
      </c>
      <c r="H93" s="23" t="b">
        <v>1</v>
      </c>
      <c r="I93" s="24" t="s">
        <v>327</v>
      </c>
      <c r="J93" s="23">
        <v>1004</v>
      </c>
      <c r="K93" s="23" t="b">
        <v>0</v>
      </c>
      <c r="L93" s="23">
        <v>1</v>
      </c>
      <c r="M93" s="34">
        <f t="shared" si="4"/>
        <v>37.00579440548686</v>
      </c>
      <c r="N93" s="34">
        <f t="shared" si="5"/>
        <v>15.8850931677019</v>
      </c>
      <c r="O93" s="26">
        <f t="shared" si="6"/>
        <v>0</v>
      </c>
      <c r="P93" s="35">
        <f t="shared" si="7"/>
        <v>52.890887573188763</v>
      </c>
    </row>
    <row r="94" spans="1:16" s="26" customFormat="1" x14ac:dyDescent="0.25">
      <c r="A94" s="23">
        <v>726</v>
      </c>
      <c r="B94" s="24" t="s">
        <v>107</v>
      </c>
      <c r="C94" s="23">
        <v>2013</v>
      </c>
      <c r="D94" s="24" t="s">
        <v>16</v>
      </c>
      <c r="E94" s="24" t="s">
        <v>17</v>
      </c>
      <c r="F94" s="24" t="s">
        <v>18</v>
      </c>
      <c r="G94" s="24" t="s">
        <v>328</v>
      </c>
      <c r="H94" s="23" t="b">
        <v>1</v>
      </c>
      <c r="I94" s="24" t="s">
        <v>329</v>
      </c>
      <c r="J94" s="23">
        <v>1339</v>
      </c>
      <c r="K94" s="23" t="b">
        <v>0</v>
      </c>
      <c r="L94" s="23">
        <v>1</v>
      </c>
      <c r="M94" s="34">
        <f t="shared" ref="M94:M97" si="8">J94/1000*M$2</f>
        <v>49.353345327636362</v>
      </c>
      <c r="N94" s="34">
        <f t="shared" ref="N94:N97" si="9">L94*N$2</f>
        <v>15.8850931677019</v>
      </c>
      <c r="O94" s="26">
        <f t="shared" ref="O94:O97" si="10">IF(K94=FALSE,0,(IF(F94&lt;132,L94*O$1,L94*O$2)))</f>
        <v>0</v>
      </c>
      <c r="P94" s="35">
        <f t="shared" ref="P94:P97" si="11">SUM(M94:O94)</f>
        <v>65.238438495338258</v>
      </c>
    </row>
    <row r="95" spans="1:16" s="26" customFormat="1" x14ac:dyDescent="0.25">
      <c r="A95" s="23">
        <v>726</v>
      </c>
      <c r="B95" s="24" t="s">
        <v>107</v>
      </c>
      <c r="C95" s="23">
        <v>2013</v>
      </c>
      <c r="D95" s="24" t="s">
        <v>16</v>
      </c>
      <c r="E95" s="24" t="s">
        <v>17</v>
      </c>
      <c r="F95" s="24" t="s">
        <v>24</v>
      </c>
      <c r="G95" s="24" t="s">
        <v>320</v>
      </c>
      <c r="H95" s="23" t="b">
        <v>1</v>
      </c>
      <c r="I95" s="24" t="s">
        <v>321</v>
      </c>
      <c r="J95" s="23">
        <v>1109</v>
      </c>
      <c r="K95" s="23" t="b">
        <v>0</v>
      </c>
      <c r="L95" s="23">
        <v>1</v>
      </c>
      <c r="M95" s="34">
        <f t="shared" si="8"/>
        <v>40.875922306459096</v>
      </c>
      <c r="N95" s="34">
        <f t="shared" si="9"/>
        <v>15.8850931677019</v>
      </c>
      <c r="O95" s="26">
        <f t="shared" si="10"/>
        <v>0</v>
      </c>
      <c r="P95" s="35">
        <f t="shared" si="11"/>
        <v>56.761015474160999</v>
      </c>
    </row>
    <row r="96" spans="1:16" s="26" customFormat="1" x14ac:dyDescent="0.25">
      <c r="A96" s="23">
        <v>726</v>
      </c>
      <c r="B96" s="24" t="s">
        <v>107</v>
      </c>
      <c r="C96" s="23">
        <v>2013</v>
      </c>
      <c r="D96" s="24" t="s">
        <v>16</v>
      </c>
      <c r="E96" s="24" t="s">
        <v>17</v>
      </c>
      <c r="F96" s="24" t="s">
        <v>24</v>
      </c>
      <c r="G96" s="24" t="s">
        <v>330</v>
      </c>
      <c r="H96" s="23" t="b">
        <v>1</v>
      </c>
      <c r="I96" s="24" t="s">
        <v>331</v>
      </c>
      <c r="J96" s="23">
        <v>1274</v>
      </c>
      <c r="K96" s="23" t="b">
        <v>0</v>
      </c>
      <c r="L96" s="23">
        <v>1</v>
      </c>
      <c r="M96" s="34">
        <f t="shared" si="8"/>
        <v>46.957551865129744</v>
      </c>
      <c r="N96" s="34">
        <f t="shared" si="9"/>
        <v>15.8850931677019</v>
      </c>
      <c r="O96" s="26">
        <f t="shared" si="10"/>
        <v>0</v>
      </c>
      <c r="P96" s="35">
        <f t="shared" si="11"/>
        <v>62.842645032831641</v>
      </c>
    </row>
    <row r="97" spans="1:16" s="26" customFormat="1" x14ac:dyDescent="0.25">
      <c r="A97" s="23">
        <v>872</v>
      </c>
      <c r="B97" s="24" t="s">
        <v>111</v>
      </c>
      <c r="C97" s="23">
        <v>2013</v>
      </c>
      <c r="D97" s="24" t="s">
        <v>54</v>
      </c>
      <c r="E97" s="24" t="s">
        <v>17</v>
      </c>
      <c r="F97" s="24" t="s">
        <v>57</v>
      </c>
      <c r="G97" s="24" t="s">
        <v>304</v>
      </c>
      <c r="H97" s="23" t="b">
        <v>1</v>
      </c>
      <c r="I97" s="24" t="s">
        <v>305</v>
      </c>
      <c r="J97" s="23">
        <v>1360</v>
      </c>
      <c r="K97" s="23" t="b">
        <v>0</v>
      </c>
      <c r="L97" s="23">
        <v>1</v>
      </c>
      <c r="M97" s="34">
        <f t="shared" si="8"/>
        <v>50.127370907830816</v>
      </c>
      <c r="N97" s="34">
        <f t="shared" si="9"/>
        <v>15.8850931677019</v>
      </c>
      <c r="O97" s="26">
        <f t="shared" si="10"/>
        <v>0</v>
      </c>
      <c r="P97" s="35">
        <f t="shared" si="11"/>
        <v>66.012464075532719</v>
      </c>
    </row>
    <row r="98" spans="1:16" x14ac:dyDescent="0.25">
      <c r="A98" s="23"/>
      <c r="B98" s="24"/>
      <c r="C98" s="23"/>
      <c r="D98" s="24"/>
      <c r="E98" s="24"/>
      <c r="F98" s="29"/>
      <c r="G98" s="24"/>
      <c r="H98" s="23"/>
      <c r="I98" s="24"/>
      <c r="J98" s="23"/>
      <c r="K98" s="23"/>
      <c r="L98" s="23"/>
      <c r="M98" s="28"/>
      <c r="N98" s="28"/>
      <c r="P98" s="27"/>
    </row>
    <row r="99" spans="1:16" x14ac:dyDescent="0.25">
      <c r="A99" s="23"/>
      <c r="B99" s="24"/>
      <c r="C99" s="23"/>
      <c r="D99" s="24"/>
      <c r="E99" s="24"/>
      <c r="F99" s="29"/>
      <c r="G99" s="24"/>
      <c r="H99" s="23"/>
      <c r="I99" s="24"/>
      <c r="J99" s="23"/>
      <c r="K99" s="23"/>
      <c r="L99" s="23"/>
      <c r="M99" s="28"/>
      <c r="N99" s="28"/>
      <c r="P99" s="27"/>
    </row>
  </sheetData>
  <mergeCells count="2">
    <mergeCell ref="B1:G2"/>
    <mergeCell ref="L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workbookViewId="0">
      <pane ySplit="1" topLeftCell="A2" activePane="bottomLeft" state="frozen"/>
      <selection pane="bottomLeft" activeCell="N16" sqref="N2:N16"/>
    </sheetView>
  </sheetViews>
  <sheetFormatPr baseColWidth="10" defaultRowHeight="15" x14ac:dyDescent="0.25"/>
  <cols>
    <col min="1" max="1" width="4" bestFit="1" customWidth="1"/>
    <col min="2" max="2" width="16.5703125" customWidth="1"/>
    <col min="3" max="3" width="5" bestFit="1" customWidth="1"/>
    <col min="4" max="4" width="11.28515625" bestFit="1" customWidth="1"/>
    <col min="5" max="5" width="9.5703125" bestFit="1" customWidth="1"/>
    <col min="6" max="6" width="9.28515625" bestFit="1" customWidth="1"/>
    <col min="7" max="7" width="16.5703125" customWidth="1"/>
    <col min="8" max="8" width="7.42578125" bestFit="1" customWidth="1"/>
    <col min="9" max="9" width="9.5703125" bestFit="1" customWidth="1"/>
    <col min="10" max="10" width="9.140625" bestFit="1" customWidth="1"/>
    <col min="11" max="11" width="9.42578125" bestFit="1" customWidth="1"/>
    <col min="12" max="12" width="10.85546875" bestFit="1" customWidth="1"/>
    <col min="13" max="14" width="12" bestFit="1" customWidth="1"/>
    <col min="15" max="15" width="16.5703125" customWidth="1"/>
  </cols>
  <sheetData>
    <row r="1" spans="1:14" s="4" customFormat="1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7</v>
      </c>
      <c r="H1" s="39" t="s">
        <v>8</v>
      </c>
      <c r="I1" s="39" t="s">
        <v>9</v>
      </c>
      <c r="J1" s="39" t="s">
        <v>112</v>
      </c>
      <c r="K1" s="39" t="s">
        <v>12</v>
      </c>
      <c r="L1" s="39" t="s">
        <v>13</v>
      </c>
      <c r="M1" s="39" t="s">
        <v>14</v>
      </c>
      <c r="N1" s="5" t="s">
        <v>141</v>
      </c>
    </row>
    <row r="2" spans="1:14" x14ac:dyDescent="0.25">
      <c r="A2" s="40">
        <v>624</v>
      </c>
      <c r="B2" s="41" t="s">
        <v>101</v>
      </c>
      <c r="C2" s="40">
        <v>2013</v>
      </c>
      <c r="D2" s="41" t="s">
        <v>16</v>
      </c>
      <c r="E2" s="41" t="s">
        <v>114</v>
      </c>
      <c r="F2" s="41" t="s">
        <v>115</v>
      </c>
      <c r="G2" s="41" t="s">
        <v>116</v>
      </c>
      <c r="H2" s="41" t="s">
        <v>117</v>
      </c>
      <c r="I2" s="41" t="s">
        <v>37</v>
      </c>
      <c r="J2" s="40">
        <v>52.4</v>
      </c>
      <c r="K2" s="42">
        <v>1</v>
      </c>
      <c r="L2" s="42">
        <v>1</v>
      </c>
      <c r="M2" s="40">
        <v>0.19600000000000001</v>
      </c>
      <c r="N2">
        <f t="shared" ref="N2:N33" si="0">M2*J2</f>
        <v>10.2704</v>
      </c>
    </row>
    <row r="3" spans="1:14" x14ac:dyDescent="0.25">
      <c r="A3" s="40">
        <v>624</v>
      </c>
      <c r="B3" s="41" t="s">
        <v>101</v>
      </c>
      <c r="C3" s="40">
        <v>2013</v>
      </c>
      <c r="D3" s="41" t="s">
        <v>16</v>
      </c>
      <c r="E3" s="41" t="s">
        <v>114</v>
      </c>
      <c r="F3" s="41" t="s">
        <v>115</v>
      </c>
      <c r="G3" s="41" t="s">
        <v>116</v>
      </c>
      <c r="H3" s="41" t="s">
        <v>117</v>
      </c>
      <c r="I3" s="41" t="s">
        <v>118</v>
      </c>
      <c r="J3" s="40">
        <v>69</v>
      </c>
      <c r="K3" s="42">
        <v>1</v>
      </c>
      <c r="L3" s="42">
        <v>1</v>
      </c>
      <c r="M3" s="40">
        <v>2.1550000000000002</v>
      </c>
      <c r="N3">
        <f t="shared" si="0"/>
        <v>148.69500000000002</v>
      </c>
    </row>
    <row r="4" spans="1:14" x14ac:dyDescent="0.25">
      <c r="A4" s="40">
        <v>624</v>
      </c>
      <c r="B4" s="41" t="s">
        <v>101</v>
      </c>
      <c r="C4" s="40">
        <v>2013</v>
      </c>
      <c r="D4" s="41" t="s">
        <v>16</v>
      </c>
      <c r="E4" s="41" t="s">
        <v>114</v>
      </c>
      <c r="F4" s="41" t="s">
        <v>18</v>
      </c>
      <c r="G4" s="41" t="s">
        <v>119</v>
      </c>
      <c r="H4" s="41" t="s">
        <v>117</v>
      </c>
      <c r="I4" s="41" t="s">
        <v>120</v>
      </c>
      <c r="J4" s="40">
        <v>279</v>
      </c>
      <c r="K4" s="42">
        <v>1</v>
      </c>
      <c r="L4" s="42">
        <v>1</v>
      </c>
      <c r="M4" s="40">
        <v>5.6720000000000006</v>
      </c>
      <c r="N4">
        <f t="shared" si="0"/>
        <v>1582.4880000000001</v>
      </c>
    </row>
    <row r="5" spans="1:14" x14ac:dyDescent="0.25">
      <c r="A5" s="40">
        <v>624</v>
      </c>
      <c r="B5" s="41" t="s">
        <v>101</v>
      </c>
      <c r="C5" s="40">
        <v>2013</v>
      </c>
      <c r="D5" s="41" t="s">
        <v>16</v>
      </c>
      <c r="E5" s="41" t="s">
        <v>114</v>
      </c>
      <c r="F5" s="41" t="s">
        <v>18</v>
      </c>
      <c r="G5" s="41" t="s">
        <v>121</v>
      </c>
      <c r="H5" s="41" t="s">
        <v>117</v>
      </c>
      <c r="I5" s="41" t="s">
        <v>122</v>
      </c>
      <c r="J5" s="40">
        <v>248</v>
      </c>
      <c r="K5" s="42">
        <v>1</v>
      </c>
      <c r="L5" s="42">
        <v>1</v>
      </c>
      <c r="M5" s="40">
        <v>0.20600000000000002</v>
      </c>
      <c r="N5">
        <f t="shared" si="0"/>
        <v>51.088000000000001</v>
      </c>
    </row>
    <row r="6" spans="1:14" x14ac:dyDescent="0.25">
      <c r="A6" s="40">
        <v>624</v>
      </c>
      <c r="B6" s="41" t="s">
        <v>101</v>
      </c>
      <c r="C6" s="40">
        <v>2013</v>
      </c>
      <c r="D6" s="41" t="s">
        <v>16</v>
      </c>
      <c r="E6" s="41" t="s">
        <v>114</v>
      </c>
      <c r="F6" s="41" t="s">
        <v>18</v>
      </c>
      <c r="G6" s="41" t="s">
        <v>123</v>
      </c>
      <c r="H6" s="41" t="s">
        <v>117</v>
      </c>
      <c r="I6" s="41" t="s">
        <v>118</v>
      </c>
      <c r="J6" s="40">
        <v>235.3</v>
      </c>
      <c r="K6" s="42">
        <v>1</v>
      </c>
      <c r="L6" s="42">
        <v>1</v>
      </c>
      <c r="M6" s="40">
        <v>4.1929999999999996</v>
      </c>
      <c r="N6">
        <f t="shared" si="0"/>
        <v>986.61289999999997</v>
      </c>
    </row>
    <row r="7" spans="1:14" x14ac:dyDescent="0.25">
      <c r="A7" s="40">
        <v>624</v>
      </c>
      <c r="B7" s="41" t="s">
        <v>101</v>
      </c>
      <c r="C7" s="40">
        <v>2013</v>
      </c>
      <c r="D7" s="41" t="s">
        <v>16</v>
      </c>
      <c r="E7" s="41" t="s">
        <v>114</v>
      </c>
      <c r="F7" s="41" t="s">
        <v>39</v>
      </c>
      <c r="G7" s="41" t="s">
        <v>116</v>
      </c>
      <c r="H7" s="41" t="s">
        <v>117</v>
      </c>
      <c r="I7" s="41" t="s">
        <v>22</v>
      </c>
      <c r="J7" s="40">
        <v>50.5</v>
      </c>
      <c r="K7" s="42">
        <v>1</v>
      </c>
      <c r="L7" s="42">
        <v>1</v>
      </c>
      <c r="M7" s="40">
        <v>0.04</v>
      </c>
      <c r="N7">
        <f t="shared" si="0"/>
        <v>2.02</v>
      </c>
    </row>
    <row r="8" spans="1:14" x14ac:dyDescent="0.25">
      <c r="A8" s="40">
        <v>624</v>
      </c>
      <c r="B8" s="41" t="s">
        <v>101</v>
      </c>
      <c r="C8" s="40">
        <v>2013</v>
      </c>
      <c r="D8" s="41" t="s">
        <v>16</v>
      </c>
      <c r="E8" s="41" t="s">
        <v>114</v>
      </c>
      <c r="F8" s="41" t="s">
        <v>39</v>
      </c>
      <c r="G8" s="41" t="s">
        <v>116</v>
      </c>
      <c r="H8" s="41" t="s">
        <v>117</v>
      </c>
      <c r="I8" s="41" t="s">
        <v>37</v>
      </c>
      <c r="J8" s="40">
        <v>53.5</v>
      </c>
      <c r="K8" s="42">
        <v>1</v>
      </c>
      <c r="L8" s="42">
        <v>1</v>
      </c>
      <c r="M8" s="40">
        <v>0.35900000000000004</v>
      </c>
      <c r="N8">
        <f t="shared" si="0"/>
        <v>19.206500000000002</v>
      </c>
    </row>
    <row r="9" spans="1:14" x14ac:dyDescent="0.25">
      <c r="A9" s="40">
        <v>624</v>
      </c>
      <c r="B9" s="41" t="s">
        <v>101</v>
      </c>
      <c r="C9" s="40">
        <v>2013</v>
      </c>
      <c r="D9" s="41" t="s">
        <v>16</v>
      </c>
      <c r="E9" s="41" t="s">
        <v>114</v>
      </c>
      <c r="F9" s="41" t="s">
        <v>39</v>
      </c>
      <c r="G9" s="41" t="s">
        <v>116</v>
      </c>
      <c r="H9" s="41" t="s">
        <v>117</v>
      </c>
      <c r="I9" s="41" t="s">
        <v>122</v>
      </c>
      <c r="J9" s="40">
        <v>60.7</v>
      </c>
      <c r="K9" s="42">
        <v>1</v>
      </c>
      <c r="L9" s="42">
        <v>1</v>
      </c>
      <c r="M9" s="40">
        <v>1.2209999999999999</v>
      </c>
      <c r="N9">
        <f t="shared" si="0"/>
        <v>74.114699999999999</v>
      </c>
    </row>
    <row r="10" spans="1:14" x14ac:dyDescent="0.25">
      <c r="A10" s="40">
        <v>624</v>
      </c>
      <c r="B10" s="41" t="s">
        <v>101</v>
      </c>
      <c r="C10" s="40">
        <v>2013</v>
      </c>
      <c r="D10" s="41" t="s">
        <v>16</v>
      </c>
      <c r="E10" s="41" t="s">
        <v>114</v>
      </c>
      <c r="F10" s="41" t="s">
        <v>39</v>
      </c>
      <c r="G10" s="41" t="s">
        <v>116</v>
      </c>
      <c r="H10" s="41" t="s">
        <v>117</v>
      </c>
      <c r="I10" s="41" t="s">
        <v>70</v>
      </c>
      <c r="J10" s="40">
        <v>45</v>
      </c>
      <c r="K10" s="42">
        <v>1</v>
      </c>
      <c r="L10" s="42">
        <v>1</v>
      </c>
      <c r="M10" s="40">
        <v>1.2E-2</v>
      </c>
      <c r="N10">
        <f t="shared" si="0"/>
        <v>0.54</v>
      </c>
    </row>
    <row r="11" spans="1:14" x14ac:dyDescent="0.25">
      <c r="A11" s="40">
        <v>624</v>
      </c>
      <c r="B11" s="41" t="s">
        <v>101</v>
      </c>
      <c r="C11" s="40">
        <v>2013</v>
      </c>
      <c r="D11" s="41" t="s">
        <v>16</v>
      </c>
      <c r="E11" s="41" t="s">
        <v>114</v>
      </c>
      <c r="F11" s="41" t="s">
        <v>39</v>
      </c>
      <c r="G11" s="41" t="s">
        <v>116</v>
      </c>
      <c r="H11" s="41" t="s">
        <v>117</v>
      </c>
      <c r="I11" s="41" t="s">
        <v>118</v>
      </c>
      <c r="J11" s="40">
        <v>71.099999999999994</v>
      </c>
      <c r="K11" s="42">
        <v>1</v>
      </c>
      <c r="L11" s="42">
        <v>1</v>
      </c>
      <c r="M11" s="40">
        <v>1.2410000000000003</v>
      </c>
      <c r="N11">
        <f t="shared" si="0"/>
        <v>88.235100000000017</v>
      </c>
    </row>
    <row r="12" spans="1:14" x14ac:dyDescent="0.25">
      <c r="A12" s="40">
        <v>624</v>
      </c>
      <c r="B12" s="41" t="s">
        <v>101</v>
      </c>
      <c r="C12" s="40">
        <v>2013</v>
      </c>
      <c r="D12" s="41" t="s">
        <v>16</v>
      </c>
      <c r="E12" s="41" t="s">
        <v>114</v>
      </c>
      <c r="F12" s="41" t="s">
        <v>39</v>
      </c>
      <c r="G12" s="41" t="s">
        <v>116</v>
      </c>
      <c r="H12" s="41" t="s">
        <v>117</v>
      </c>
      <c r="I12" s="41" t="s">
        <v>26</v>
      </c>
      <c r="J12" s="40">
        <v>47.4</v>
      </c>
      <c r="K12" s="42">
        <v>1</v>
      </c>
      <c r="L12" s="42">
        <v>1</v>
      </c>
      <c r="M12" s="40">
        <v>0.13800000000000001</v>
      </c>
      <c r="N12">
        <f t="shared" si="0"/>
        <v>6.5412000000000008</v>
      </c>
    </row>
    <row r="13" spans="1:14" x14ac:dyDescent="0.25">
      <c r="A13" s="40">
        <v>624</v>
      </c>
      <c r="B13" s="41" t="s">
        <v>101</v>
      </c>
      <c r="C13" s="40">
        <v>2013</v>
      </c>
      <c r="D13" s="41" t="s">
        <v>16</v>
      </c>
      <c r="E13" s="41" t="s">
        <v>114</v>
      </c>
      <c r="F13" s="41" t="s">
        <v>124</v>
      </c>
      <c r="G13" s="41" t="s">
        <v>116</v>
      </c>
      <c r="H13" s="41" t="s">
        <v>117</v>
      </c>
      <c r="I13" s="41" t="s">
        <v>122</v>
      </c>
      <c r="J13" s="40">
        <v>59.2</v>
      </c>
      <c r="K13" s="42">
        <v>1</v>
      </c>
      <c r="L13" s="42">
        <v>1</v>
      </c>
      <c r="M13" s="40">
        <v>7.6000000000000012E-2</v>
      </c>
      <c r="N13">
        <f t="shared" si="0"/>
        <v>4.499200000000001</v>
      </c>
    </row>
    <row r="14" spans="1:14" x14ac:dyDescent="0.25">
      <c r="A14" s="40">
        <v>624</v>
      </c>
      <c r="B14" s="41" t="s">
        <v>101</v>
      </c>
      <c r="C14" s="40">
        <v>2013</v>
      </c>
      <c r="D14" s="41" t="s">
        <v>16</v>
      </c>
      <c r="E14" s="41" t="s">
        <v>114</v>
      </c>
      <c r="F14" s="41" t="s">
        <v>24</v>
      </c>
      <c r="G14" s="41" t="s">
        <v>119</v>
      </c>
      <c r="H14" s="41" t="s">
        <v>117</v>
      </c>
      <c r="I14" s="41" t="s">
        <v>120</v>
      </c>
      <c r="J14" s="40">
        <v>213</v>
      </c>
      <c r="K14" s="42">
        <v>1</v>
      </c>
      <c r="L14" s="42">
        <v>1</v>
      </c>
      <c r="M14" s="40">
        <v>4.8849999999999998</v>
      </c>
      <c r="N14">
        <f t="shared" si="0"/>
        <v>1040.5049999999999</v>
      </c>
    </row>
    <row r="15" spans="1:14" x14ac:dyDescent="0.25">
      <c r="A15" s="40">
        <v>624</v>
      </c>
      <c r="B15" s="41" t="s">
        <v>101</v>
      </c>
      <c r="C15" s="40">
        <v>2013</v>
      </c>
      <c r="D15" s="41" t="s">
        <v>16</v>
      </c>
      <c r="E15" s="41" t="s">
        <v>114</v>
      </c>
      <c r="F15" s="41" t="s">
        <v>24</v>
      </c>
      <c r="G15" s="41" t="s">
        <v>121</v>
      </c>
      <c r="H15" s="41" t="s">
        <v>117</v>
      </c>
      <c r="I15" s="41" t="s">
        <v>122</v>
      </c>
      <c r="J15" s="40">
        <v>189.3</v>
      </c>
      <c r="K15" s="42">
        <v>1</v>
      </c>
      <c r="L15" s="42">
        <v>1</v>
      </c>
      <c r="M15" s="40">
        <v>6.427999999999999</v>
      </c>
      <c r="N15">
        <f t="shared" si="0"/>
        <v>1216.8203999999998</v>
      </c>
    </row>
    <row r="16" spans="1:14" x14ac:dyDescent="0.25">
      <c r="A16" s="40">
        <v>624</v>
      </c>
      <c r="B16" s="41" t="s">
        <v>101</v>
      </c>
      <c r="C16" s="40">
        <v>2013</v>
      </c>
      <c r="D16" s="41" t="s">
        <v>16</v>
      </c>
      <c r="E16" s="41" t="s">
        <v>114</v>
      </c>
      <c r="F16" s="41" t="s">
        <v>24</v>
      </c>
      <c r="G16" s="41" t="s">
        <v>123</v>
      </c>
      <c r="H16" s="41" t="s">
        <v>117</v>
      </c>
      <c r="I16" s="41" t="s">
        <v>118</v>
      </c>
      <c r="J16" s="40">
        <v>197.2</v>
      </c>
      <c r="K16" s="42">
        <v>1</v>
      </c>
      <c r="L16" s="42">
        <v>1</v>
      </c>
      <c r="M16" s="40">
        <v>5.3099999999999987</v>
      </c>
      <c r="N16">
        <f t="shared" si="0"/>
        <v>1047.1319999999996</v>
      </c>
    </row>
    <row r="17" spans="1:14" x14ac:dyDescent="0.25">
      <c r="A17" s="40">
        <v>753</v>
      </c>
      <c r="B17" s="41" t="s">
        <v>109</v>
      </c>
      <c r="C17" s="40">
        <v>2013</v>
      </c>
      <c r="D17" s="41" t="s">
        <v>16</v>
      </c>
      <c r="E17" s="41" t="s">
        <v>114</v>
      </c>
      <c r="F17" s="41" t="s">
        <v>115</v>
      </c>
      <c r="G17" s="41" t="s">
        <v>116</v>
      </c>
      <c r="H17" s="41" t="s">
        <v>117</v>
      </c>
      <c r="I17" s="41" t="s">
        <v>118</v>
      </c>
      <c r="J17" s="40">
        <v>69</v>
      </c>
      <c r="K17" s="42">
        <v>1</v>
      </c>
      <c r="L17" s="42">
        <v>1</v>
      </c>
      <c r="M17" s="40">
        <v>1</v>
      </c>
      <c r="N17">
        <f t="shared" si="0"/>
        <v>69</v>
      </c>
    </row>
    <row r="18" spans="1:14" x14ac:dyDescent="0.25">
      <c r="A18" s="40">
        <v>753</v>
      </c>
      <c r="B18" s="41" t="s">
        <v>109</v>
      </c>
      <c r="C18" s="40">
        <v>2013</v>
      </c>
      <c r="D18" s="41" t="s">
        <v>16</v>
      </c>
      <c r="E18" s="41" t="s">
        <v>114</v>
      </c>
      <c r="F18" s="41" t="s">
        <v>39</v>
      </c>
      <c r="G18" s="41" t="s">
        <v>116</v>
      </c>
      <c r="H18" s="41" t="s">
        <v>117</v>
      </c>
      <c r="I18" s="41" t="s">
        <v>37</v>
      </c>
      <c r="J18" s="40">
        <v>53.5</v>
      </c>
      <c r="K18" s="42">
        <v>1</v>
      </c>
      <c r="L18" s="42">
        <v>1</v>
      </c>
      <c r="M18" s="40">
        <v>1.1000000000000001</v>
      </c>
      <c r="N18">
        <f t="shared" si="0"/>
        <v>58.85</v>
      </c>
    </row>
    <row r="19" spans="1:14" x14ac:dyDescent="0.25">
      <c r="A19" s="40">
        <v>753</v>
      </c>
      <c r="B19" s="41" t="s">
        <v>109</v>
      </c>
      <c r="C19" s="40">
        <v>2013</v>
      </c>
      <c r="D19" s="41" t="s">
        <v>16</v>
      </c>
      <c r="E19" s="41" t="s">
        <v>114</v>
      </c>
      <c r="F19" s="41" t="s">
        <v>39</v>
      </c>
      <c r="G19" s="41" t="s">
        <v>116</v>
      </c>
      <c r="H19" s="41" t="s">
        <v>117</v>
      </c>
      <c r="I19" s="41" t="s">
        <v>26</v>
      </c>
      <c r="J19" s="40">
        <v>47.4</v>
      </c>
      <c r="K19" s="42">
        <v>1</v>
      </c>
      <c r="L19" s="42">
        <v>1</v>
      </c>
      <c r="M19" s="40">
        <v>2.4</v>
      </c>
      <c r="N19">
        <f t="shared" si="0"/>
        <v>113.75999999999999</v>
      </c>
    </row>
    <row r="20" spans="1:14" x14ac:dyDescent="0.25">
      <c r="A20" s="40">
        <v>753</v>
      </c>
      <c r="B20" s="41" t="s">
        <v>109</v>
      </c>
      <c r="C20" s="40">
        <v>2013</v>
      </c>
      <c r="D20" s="41" t="s">
        <v>16</v>
      </c>
      <c r="E20" s="41" t="s">
        <v>114</v>
      </c>
      <c r="F20" s="41" t="s">
        <v>57</v>
      </c>
      <c r="G20" s="41" t="s">
        <v>119</v>
      </c>
      <c r="H20" s="41" t="s">
        <v>117</v>
      </c>
      <c r="I20" s="41" t="s">
        <v>120</v>
      </c>
      <c r="J20" s="40">
        <v>617</v>
      </c>
      <c r="K20" s="42">
        <v>1</v>
      </c>
      <c r="L20" s="42">
        <v>1</v>
      </c>
      <c r="M20" s="40">
        <v>1.5</v>
      </c>
      <c r="N20">
        <f t="shared" si="0"/>
        <v>925.5</v>
      </c>
    </row>
    <row r="21" spans="1:14" x14ac:dyDescent="0.25">
      <c r="A21" s="40">
        <v>753</v>
      </c>
      <c r="B21" s="41" t="s">
        <v>109</v>
      </c>
      <c r="C21" s="40">
        <v>2013</v>
      </c>
      <c r="D21" s="41" t="s">
        <v>16</v>
      </c>
      <c r="E21" s="41" t="s">
        <v>114</v>
      </c>
      <c r="F21" s="41" t="s">
        <v>24</v>
      </c>
      <c r="G21" s="41" t="s">
        <v>119</v>
      </c>
      <c r="H21" s="41" t="s">
        <v>117</v>
      </c>
      <c r="I21" s="41" t="s">
        <v>120</v>
      </c>
      <c r="J21" s="40">
        <v>213</v>
      </c>
      <c r="K21" s="42">
        <v>1</v>
      </c>
      <c r="L21" s="42">
        <v>1</v>
      </c>
      <c r="M21" s="40">
        <v>2</v>
      </c>
      <c r="N21">
        <f t="shared" si="0"/>
        <v>426</v>
      </c>
    </row>
    <row r="22" spans="1:14" x14ac:dyDescent="0.25">
      <c r="A22" s="40">
        <v>753</v>
      </c>
      <c r="B22" s="41" t="s">
        <v>109</v>
      </c>
      <c r="C22" s="40">
        <v>2013</v>
      </c>
      <c r="D22" s="41" t="s">
        <v>16</v>
      </c>
      <c r="E22" s="41" t="s">
        <v>114</v>
      </c>
      <c r="F22" s="41" t="s">
        <v>24</v>
      </c>
      <c r="G22" s="41" t="s">
        <v>121</v>
      </c>
      <c r="H22" s="41" t="s">
        <v>117</v>
      </c>
      <c r="I22" s="41" t="s">
        <v>122</v>
      </c>
      <c r="J22" s="40">
        <v>189.3</v>
      </c>
      <c r="K22" s="42">
        <v>1</v>
      </c>
      <c r="L22" s="42">
        <v>1</v>
      </c>
      <c r="M22" s="40">
        <v>0.6</v>
      </c>
      <c r="N22">
        <f t="shared" si="0"/>
        <v>113.58</v>
      </c>
    </row>
    <row r="23" spans="1:14" x14ac:dyDescent="0.25">
      <c r="A23" s="40">
        <v>7</v>
      </c>
      <c r="B23" s="41" t="s">
        <v>15</v>
      </c>
      <c r="C23" s="40">
        <v>2013</v>
      </c>
      <c r="D23" s="41" t="s">
        <v>16</v>
      </c>
      <c r="E23" s="41" t="s">
        <v>114</v>
      </c>
      <c r="F23" s="41" t="s">
        <v>24</v>
      </c>
      <c r="G23" s="41" t="s">
        <v>121</v>
      </c>
      <c r="H23" s="41" t="s">
        <v>117</v>
      </c>
      <c r="I23" s="41" t="s">
        <v>122</v>
      </c>
      <c r="J23" s="40">
        <v>189.3</v>
      </c>
      <c r="K23" s="42">
        <v>1</v>
      </c>
      <c r="L23" s="42">
        <v>1</v>
      </c>
      <c r="M23" s="40">
        <v>0.29000000000000004</v>
      </c>
      <c r="N23">
        <f t="shared" si="0"/>
        <v>54.897000000000013</v>
      </c>
    </row>
    <row r="24" spans="1:14" x14ac:dyDescent="0.25">
      <c r="A24" s="40">
        <v>9</v>
      </c>
      <c r="B24" s="41" t="s">
        <v>27</v>
      </c>
      <c r="C24" s="40">
        <v>2013</v>
      </c>
      <c r="D24" s="41" t="s">
        <v>16</v>
      </c>
      <c r="E24" s="41" t="s">
        <v>114</v>
      </c>
      <c r="F24" s="41" t="s">
        <v>18</v>
      </c>
      <c r="G24" s="41" t="s">
        <v>121</v>
      </c>
      <c r="H24" s="41" t="s">
        <v>117</v>
      </c>
      <c r="I24" s="41" t="s">
        <v>122</v>
      </c>
      <c r="J24" s="40">
        <v>248</v>
      </c>
      <c r="K24" s="42">
        <v>1</v>
      </c>
      <c r="L24" s="42">
        <v>1</v>
      </c>
      <c r="M24" s="40">
        <v>1.4</v>
      </c>
      <c r="N24">
        <f t="shared" si="0"/>
        <v>347.2</v>
      </c>
    </row>
    <row r="25" spans="1:14" x14ac:dyDescent="0.25">
      <c r="A25" s="40">
        <v>9</v>
      </c>
      <c r="B25" s="41" t="s">
        <v>27</v>
      </c>
      <c r="C25" s="40">
        <v>2013</v>
      </c>
      <c r="D25" s="41" t="s">
        <v>16</v>
      </c>
      <c r="E25" s="41" t="s">
        <v>114</v>
      </c>
      <c r="F25" s="41" t="s">
        <v>24</v>
      </c>
      <c r="G25" s="41" t="s">
        <v>119</v>
      </c>
      <c r="H25" s="41" t="s">
        <v>117</v>
      </c>
      <c r="I25" s="41" t="s">
        <v>120</v>
      </c>
      <c r="J25" s="40">
        <v>213</v>
      </c>
      <c r="K25" s="42">
        <v>1</v>
      </c>
      <c r="L25" s="42">
        <v>1</v>
      </c>
      <c r="M25" s="40">
        <v>0.12</v>
      </c>
      <c r="N25">
        <f t="shared" si="0"/>
        <v>25.56</v>
      </c>
    </row>
    <row r="26" spans="1:14" x14ac:dyDescent="0.25">
      <c r="A26" s="40">
        <v>9</v>
      </c>
      <c r="B26" s="41" t="s">
        <v>27</v>
      </c>
      <c r="C26" s="40">
        <v>2013</v>
      </c>
      <c r="D26" s="41" t="s">
        <v>16</v>
      </c>
      <c r="E26" s="41" t="s">
        <v>114</v>
      </c>
      <c r="F26" s="41" t="s">
        <v>24</v>
      </c>
      <c r="G26" s="41" t="s">
        <v>121</v>
      </c>
      <c r="H26" s="41" t="s">
        <v>117</v>
      </c>
      <c r="I26" s="41" t="s">
        <v>122</v>
      </c>
      <c r="J26" s="40">
        <v>189.3</v>
      </c>
      <c r="K26" s="42">
        <v>1</v>
      </c>
      <c r="L26" s="42">
        <v>1</v>
      </c>
      <c r="M26" s="40">
        <v>1.1500000000000001</v>
      </c>
      <c r="N26">
        <f t="shared" si="0"/>
        <v>217.69500000000005</v>
      </c>
    </row>
    <row r="27" spans="1:14" x14ac:dyDescent="0.25">
      <c r="A27" s="40">
        <v>10</v>
      </c>
      <c r="B27" s="41" t="s">
        <v>30</v>
      </c>
      <c r="C27" s="40">
        <v>2013</v>
      </c>
      <c r="D27" s="41" t="s">
        <v>16</v>
      </c>
      <c r="E27" s="41" t="s">
        <v>114</v>
      </c>
      <c r="F27" s="41" t="s">
        <v>24</v>
      </c>
      <c r="G27" s="41" t="s">
        <v>121</v>
      </c>
      <c r="H27" s="41" t="s">
        <v>117</v>
      </c>
      <c r="I27" s="41" t="s">
        <v>122</v>
      </c>
      <c r="J27" s="40">
        <v>189.3</v>
      </c>
      <c r="K27" s="42">
        <v>1</v>
      </c>
      <c r="L27" s="42">
        <v>1</v>
      </c>
      <c r="M27" s="40">
        <v>0.75</v>
      </c>
      <c r="N27">
        <f t="shared" si="0"/>
        <v>141.97500000000002</v>
      </c>
    </row>
    <row r="28" spans="1:14" x14ac:dyDescent="0.25">
      <c r="A28" s="40">
        <v>14</v>
      </c>
      <c r="B28" s="41" t="s">
        <v>32</v>
      </c>
      <c r="C28" s="40">
        <v>2013</v>
      </c>
      <c r="D28" s="41" t="s">
        <v>16</v>
      </c>
      <c r="E28" s="41" t="s">
        <v>114</v>
      </c>
      <c r="F28" s="41" t="s">
        <v>18</v>
      </c>
      <c r="G28" s="41" t="s">
        <v>121</v>
      </c>
      <c r="H28" s="41" t="s">
        <v>117</v>
      </c>
      <c r="I28" s="41" t="s">
        <v>122</v>
      </c>
      <c r="J28" s="40">
        <v>248</v>
      </c>
      <c r="K28" s="42">
        <v>1</v>
      </c>
      <c r="L28" s="42">
        <v>1</v>
      </c>
      <c r="M28" s="40">
        <v>0.2</v>
      </c>
      <c r="N28">
        <f t="shared" si="0"/>
        <v>49.6</v>
      </c>
    </row>
    <row r="29" spans="1:14" x14ac:dyDescent="0.25">
      <c r="A29" s="40">
        <v>566</v>
      </c>
      <c r="B29" s="41" t="s">
        <v>96</v>
      </c>
      <c r="C29" s="40">
        <v>2013</v>
      </c>
      <c r="D29" s="41" t="s">
        <v>16</v>
      </c>
      <c r="E29" s="41" t="s">
        <v>114</v>
      </c>
      <c r="F29" s="41" t="s">
        <v>18</v>
      </c>
      <c r="G29" s="41" t="s">
        <v>119</v>
      </c>
      <c r="H29" s="41" t="s">
        <v>117</v>
      </c>
      <c r="I29" s="41" t="s">
        <v>120</v>
      </c>
      <c r="J29" s="40">
        <v>279</v>
      </c>
      <c r="K29" s="42">
        <v>1</v>
      </c>
      <c r="L29" s="42">
        <v>1</v>
      </c>
      <c r="M29" s="40">
        <v>45.559999999999988</v>
      </c>
      <c r="N29">
        <f t="shared" si="0"/>
        <v>12711.239999999996</v>
      </c>
    </row>
    <row r="30" spans="1:14" x14ac:dyDescent="0.25">
      <c r="A30" s="40">
        <v>566</v>
      </c>
      <c r="B30" s="41" t="s">
        <v>96</v>
      </c>
      <c r="C30" s="40">
        <v>2013</v>
      </c>
      <c r="D30" s="41" t="s">
        <v>16</v>
      </c>
      <c r="E30" s="41" t="s">
        <v>114</v>
      </c>
      <c r="F30" s="41" t="s">
        <v>18</v>
      </c>
      <c r="G30" s="41" t="s">
        <v>121</v>
      </c>
      <c r="H30" s="41" t="s">
        <v>117</v>
      </c>
      <c r="I30" s="41" t="s">
        <v>122</v>
      </c>
      <c r="J30" s="40">
        <v>248</v>
      </c>
      <c r="K30" s="42">
        <v>1</v>
      </c>
      <c r="L30" s="42">
        <v>1</v>
      </c>
      <c r="M30" s="40">
        <v>3.3000000000000003</v>
      </c>
      <c r="N30">
        <f t="shared" si="0"/>
        <v>818.40000000000009</v>
      </c>
    </row>
    <row r="31" spans="1:14" x14ac:dyDescent="0.25">
      <c r="A31" s="40">
        <v>566</v>
      </c>
      <c r="B31" s="41" t="s">
        <v>96</v>
      </c>
      <c r="C31" s="40">
        <v>2013</v>
      </c>
      <c r="D31" s="41" t="s">
        <v>16</v>
      </c>
      <c r="E31" s="41" t="s">
        <v>114</v>
      </c>
      <c r="F31" s="41" t="s">
        <v>18</v>
      </c>
      <c r="G31" s="41" t="s">
        <v>123</v>
      </c>
      <c r="H31" s="41" t="s">
        <v>117</v>
      </c>
      <c r="I31" s="41" t="s">
        <v>118</v>
      </c>
      <c r="J31" s="40">
        <v>235.3</v>
      </c>
      <c r="K31" s="42">
        <v>1</v>
      </c>
      <c r="L31" s="42">
        <v>1</v>
      </c>
      <c r="M31" s="40">
        <v>10.8</v>
      </c>
      <c r="N31">
        <f t="shared" si="0"/>
        <v>2541.2400000000002</v>
      </c>
    </row>
    <row r="32" spans="1:14" x14ac:dyDescent="0.25">
      <c r="A32" s="40">
        <v>566</v>
      </c>
      <c r="B32" s="41" t="s">
        <v>96</v>
      </c>
      <c r="C32" s="40">
        <v>2013</v>
      </c>
      <c r="D32" s="41" t="s">
        <v>16</v>
      </c>
      <c r="E32" s="41" t="s">
        <v>114</v>
      </c>
      <c r="F32" s="41" t="s">
        <v>57</v>
      </c>
      <c r="G32" s="41" t="s">
        <v>125</v>
      </c>
      <c r="H32" s="41" t="s">
        <v>117</v>
      </c>
      <c r="I32" s="41" t="s">
        <v>126</v>
      </c>
      <c r="J32" s="40">
        <v>1015.8</v>
      </c>
      <c r="K32" s="42">
        <v>1</v>
      </c>
      <c r="L32" s="42">
        <v>1</v>
      </c>
      <c r="M32" s="40">
        <v>15.6</v>
      </c>
      <c r="N32">
        <f t="shared" si="0"/>
        <v>15846.48</v>
      </c>
    </row>
    <row r="33" spans="1:14" x14ac:dyDescent="0.25">
      <c r="A33" s="40">
        <v>566</v>
      </c>
      <c r="B33" s="41" t="s">
        <v>96</v>
      </c>
      <c r="C33" s="40">
        <v>2013</v>
      </c>
      <c r="D33" s="41" t="s">
        <v>16</v>
      </c>
      <c r="E33" s="41" t="s">
        <v>114</v>
      </c>
      <c r="F33" s="41" t="s">
        <v>24</v>
      </c>
      <c r="G33" s="41" t="s">
        <v>121</v>
      </c>
      <c r="H33" s="41" t="s">
        <v>117</v>
      </c>
      <c r="I33" s="41" t="s">
        <v>122</v>
      </c>
      <c r="J33" s="40">
        <v>189.3</v>
      </c>
      <c r="K33" s="42">
        <v>1</v>
      </c>
      <c r="L33" s="42">
        <v>1</v>
      </c>
      <c r="M33" s="40">
        <v>6.2999999999999989</v>
      </c>
      <c r="N33">
        <f t="shared" si="0"/>
        <v>1192.5899999999999</v>
      </c>
    </row>
    <row r="34" spans="1:14" x14ac:dyDescent="0.25">
      <c r="A34" s="40">
        <v>566</v>
      </c>
      <c r="B34" s="41" t="s">
        <v>96</v>
      </c>
      <c r="C34" s="40">
        <v>2013</v>
      </c>
      <c r="D34" s="41" t="s">
        <v>16</v>
      </c>
      <c r="E34" s="41" t="s">
        <v>114</v>
      </c>
      <c r="F34" s="41" t="s">
        <v>24</v>
      </c>
      <c r="G34" s="41" t="s">
        <v>123</v>
      </c>
      <c r="H34" s="41" t="s">
        <v>117</v>
      </c>
      <c r="I34" s="41" t="s">
        <v>118</v>
      </c>
      <c r="J34" s="40">
        <v>197.2</v>
      </c>
      <c r="K34" s="42">
        <v>1</v>
      </c>
      <c r="L34" s="42">
        <v>1</v>
      </c>
      <c r="M34" s="40">
        <v>0.2</v>
      </c>
      <c r="N34">
        <f t="shared" ref="N34:N65" si="1">M34*J34</f>
        <v>39.44</v>
      </c>
    </row>
    <row r="35" spans="1:14" x14ac:dyDescent="0.25">
      <c r="A35" s="40">
        <v>257</v>
      </c>
      <c r="B35" s="41" t="s">
        <v>76</v>
      </c>
      <c r="C35" s="40">
        <v>2013</v>
      </c>
      <c r="D35" s="41" t="s">
        <v>16</v>
      </c>
      <c r="E35" s="41" t="s">
        <v>114</v>
      </c>
      <c r="F35" s="41" t="s">
        <v>24</v>
      </c>
      <c r="G35" s="41" t="s">
        <v>121</v>
      </c>
      <c r="H35" s="41" t="s">
        <v>117</v>
      </c>
      <c r="I35" s="41" t="s">
        <v>122</v>
      </c>
      <c r="J35" s="40">
        <v>189.3</v>
      </c>
      <c r="K35" s="42">
        <v>1</v>
      </c>
      <c r="L35" s="42">
        <v>1</v>
      </c>
      <c r="M35" s="40">
        <v>1.139</v>
      </c>
      <c r="N35">
        <f t="shared" si="1"/>
        <v>215.61270000000002</v>
      </c>
    </row>
    <row r="36" spans="1:14" x14ac:dyDescent="0.25">
      <c r="A36" s="40">
        <v>615</v>
      </c>
      <c r="B36" s="41" t="s">
        <v>100</v>
      </c>
      <c r="C36" s="40">
        <v>2013</v>
      </c>
      <c r="D36" s="41" t="s">
        <v>16</v>
      </c>
      <c r="E36" s="41" t="s">
        <v>114</v>
      </c>
      <c r="F36" s="41" t="s">
        <v>39</v>
      </c>
      <c r="G36" s="41" t="s">
        <v>116</v>
      </c>
      <c r="H36" s="41" t="s">
        <v>127</v>
      </c>
      <c r="I36" s="41" t="s">
        <v>22</v>
      </c>
      <c r="J36" s="40">
        <v>48</v>
      </c>
      <c r="K36" s="42">
        <v>1</v>
      </c>
      <c r="L36" s="42">
        <v>1</v>
      </c>
      <c r="M36" s="40">
        <v>0.2</v>
      </c>
      <c r="N36">
        <f t="shared" si="1"/>
        <v>9.6000000000000014</v>
      </c>
    </row>
    <row r="37" spans="1:14" x14ac:dyDescent="0.25">
      <c r="A37" s="40">
        <v>615</v>
      </c>
      <c r="B37" s="41" t="s">
        <v>100</v>
      </c>
      <c r="C37" s="40">
        <v>2013</v>
      </c>
      <c r="D37" s="41" t="s">
        <v>16</v>
      </c>
      <c r="E37" s="41" t="s">
        <v>114</v>
      </c>
      <c r="F37" s="41" t="s">
        <v>39</v>
      </c>
      <c r="G37" s="41" t="s">
        <v>116</v>
      </c>
      <c r="H37" s="41" t="s">
        <v>127</v>
      </c>
      <c r="I37" s="41" t="s">
        <v>70</v>
      </c>
      <c r="J37" s="40">
        <v>43.2</v>
      </c>
      <c r="K37" s="42">
        <v>1</v>
      </c>
      <c r="L37" s="42">
        <v>1</v>
      </c>
      <c r="M37" s="40">
        <v>0.13</v>
      </c>
      <c r="N37">
        <f t="shared" si="1"/>
        <v>5.6160000000000005</v>
      </c>
    </row>
    <row r="38" spans="1:14" x14ac:dyDescent="0.25">
      <c r="A38" s="40">
        <v>615</v>
      </c>
      <c r="B38" s="41" t="s">
        <v>100</v>
      </c>
      <c r="C38" s="40">
        <v>2013</v>
      </c>
      <c r="D38" s="41" t="s">
        <v>16</v>
      </c>
      <c r="E38" s="41" t="s">
        <v>114</v>
      </c>
      <c r="F38" s="41" t="s">
        <v>39</v>
      </c>
      <c r="G38" s="41" t="s">
        <v>116</v>
      </c>
      <c r="H38" s="41" t="s">
        <v>117</v>
      </c>
      <c r="I38" s="41" t="s">
        <v>22</v>
      </c>
      <c r="J38" s="40">
        <v>50.5</v>
      </c>
      <c r="K38" s="42">
        <v>1</v>
      </c>
      <c r="L38" s="42">
        <v>1</v>
      </c>
      <c r="M38" s="40">
        <v>0.2</v>
      </c>
      <c r="N38">
        <f t="shared" si="1"/>
        <v>10.100000000000001</v>
      </c>
    </row>
    <row r="39" spans="1:14" x14ac:dyDescent="0.25">
      <c r="A39" s="40">
        <v>615</v>
      </c>
      <c r="B39" s="41" t="s">
        <v>100</v>
      </c>
      <c r="C39" s="40">
        <v>2013</v>
      </c>
      <c r="D39" s="41" t="s">
        <v>16</v>
      </c>
      <c r="E39" s="41" t="s">
        <v>114</v>
      </c>
      <c r="F39" s="41" t="s">
        <v>24</v>
      </c>
      <c r="G39" s="41" t="s">
        <v>119</v>
      </c>
      <c r="H39" s="41" t="s">
        <v>117</v>
      </c>
      <c r="I39" s="41" t="s">
        <v>120</v>
      </c>
      <c r="J39" s="40">
        <v>213</v>
      </c>
      <c r="K39" s="42">
        <v>1</v>
      </c>
      <c r="L39" s="42">
        <v>1</v>
      </c>
      <c r="M39" s="40">
        <v>17.096</v>
      </c>
      <c r="N39">
        <f t="shared" si="1"/>
        <v>3641.4479999999999</v>
      </c>
    </row>
    <row r="40" spans="1:14" x14ac:dyDescent="0.25">
      <c r="A40" s="40">
        <v>615</v>
      </c>
      <c r="B40" s="41" t="s">
        <v>100</v>
      </c>
      <c r="C40" s="40">
        <v>2013</v>
      </c>
      <c r="D40" s="41" t="s">
        <v>16</v>
      </c>
      <c r="E40" s="41" t="s">
        <v>114</v>
      </c>
      <c r="F40" s="41" t="s">
        <v>24</v>
      </c>
      <c r="G40" s="41" t="s">
        <v>121</v>
      </c>
      <c r="H40" s="41" t="s">
        <v>117</v>
      </c>
      <c r="I40" s="41" t="s">
        <v>122</v>
      </c>
      <c r="J40" s="40">
        <v>189.3</v>
      </c>
      <c r="K40" s="42">
        <v>1</v>
      </c>
      <c r="L40" s="42">
        <v>1</v>
      </c>
      <c r="M40" s="40">
        <v>10.211</v>
      </c>
      <c r="N40">
        <f t="shared" si="1"/>
        <v>1932.9423000000002</v>
      </c>
    </row>
    <row r="41" spans="1:14" x14ac:dyDescent="0.25">
      <c r="A41" s="40">
        <v>615</v>
      </c>
      <c r="B41" s="41" t="s">
        <v>100</v>
      </c>
      <c r="C41" s="40">
        <v>2013</v>
      </c>
      <c r="D41" s="41" t="s">
        <v>16</v>
      </c>
      <c r="E41" s="41" t="s">
        <v>114</v>
      </c>
      <c r="F41" s="41" t="s">
        <v>24</v>
      </c>
      <c r="G41" s="41" t="s">
        <v>123</v>
      </c>
      <c r="H41" s="41" t="s">
        <v>117</v>
      </c>
      <c r="I41" s="41" t="s">
        <v>118</v>
      </c>
      <c r="J41" s="40">
        <v>197.2</v>
      </c>
      <c r="K41" s="42">
        <v>1</v>
      </c>
      <c r="L41" s="42">
        <v>1</v>
      </c>
      <c r="M41" s="40">
        <v>4.5100000000000007</v>
      </c>
      <c r="N41">
        <f t="shared" si="1"/>
        <v>889.37200000000007</v>
      </c>
    </row>
    <row r="42" spans="1:14" x14ac:dyDescent="0.25">
      <c r="A42" s="40">
        <v>447</v>
      </c>
      <c r="B42" s="41" t="s">
        <v>89</v>
      </c>
      <c r="C42" s="40">
        <v>2013</v>
      </c>
      <c r="D42" s="41" t="s">
        <v>16</v>
      </c>
      <c r="E42" s="41" t="s">
        <v>114</v>
      </c>
      <c r="F42" s="41" t="s">
        <v>24</v>
      </c>
      <c r="G42" s="41" t="s">
        <v>119</v>
      </c>
      <c r="H42" s="41" t="s">
        <v>117</v>
      </c>
      <c r="I42" s="41" t="s">
        <v>120</v>
      </c>
      <c r="J42" s="40">
        <v>213</v>
      </c>
      <c r="K42" s="42">
        <v>1</v>
      </c>
      <c r="L42" s="42">
        <v>1</v>
      </c>
      <c r="M42" s="40">
        <v>0.63</v>
      </c>
      <c r="N42">
        <f t="shared" si="1"/>
        <v>134.19</v>
      </c>
    </row>
    <row r="43" spans="1:14" x14ac:dyDescent="0.25">
      <c r="A43" s="40">
        <v>447</v>
      </c>
      <c r="B43" s="41" t="s">
        <v>89</v>
      </c>
      <c r="C43" s="40">
        <v>2013</v>
      </c>
      <c r="D43" s="41" t="s">
        <v>16</v>
      </c>
      <c r="E43" s="41" t="s">
        <v>114</v>
      </c>
      <c r="F43" s="41" t="s">
        <v>24</v>
      </c>
      <c r="G43" s="41" t="s">
        <v>121</v>
      </c>
      <c r="H43" s="41" t="s">
        <v>117</v>
      </c>
      <c r="I43" s="41" t="s">
        <v>122</v>
      </c>
      <c r="J43" s="40">
        <v>189.3</v>
      </c>
      <c r="K43" s="42">
        <v>1</v>
      </c>
      <c r="L43" s="42">
        <v>1</v>
      </c>
      <c r="M43" s="40">
        <v>2.4</v>
      </c>
      <c r="N43">
        <f t="shared" si="1"/>
        <v>454.32</v>
      </c>
    </row>
    <row r="44" spans="1:14" x14ac:dyDescent="0.25">
      <c r="A44" s="40">
        <v>37</v>
      </c>
      <c r="B44" s="41" t="s">
        <v>36</v>
      </c>
      <c r="C44" s="40">
        <v>2013</v>
      </c>
      <c r="D44" s="41" t="s">
        <v>16</v>
      </c>
      <c r="E44" s="41" t="s">
        <v>114</v>
      </c>
      <c r="F44" s="41" t="s">
        <v>24</v>
      </c>
      <c r="G44" s="41" t="s">
        <v>121</v>
      </c>
      <c r="H44" s="41" t="s">
        <v>117</v>
      </c>
      <c r="I44" s="41" t="s">
        <v>122</v>
      </c>
      <c r="J44" s="40">
        <v>189.3</v>
      </c>
      <c r="K44" s="42">
        <v>1</v>
      </c>
      <c r="L44" s="42">
        <v>1</v>
      </c>
      <c r="M44" s="40">
        <v>1.3839999999999997</v>
      </c>
      <c r="N44">
        <f t="shared" si="1"/>
        <v>261.99119999999994</v>
      </c>
    </row>
    <row r="45" spans="1:14" x14ac:dyDescent="0.25">
      <c r="A45" s="40">
        <v>574</v>
      </c>
      <c r="B45" s="41" t="s">
        <v>97</v>
      </c>
      <c r="C45" s="40">
        <v>2013</v>
      </c>
      <c r="D45" s="41" t="s">
        <v>16</v>
      </c>
      <c r="E45" s="41" t="s">
        <v>114</v>
      </c>
      <c r="F45" s="41" t="s">
        <v>18</v>
      </c>
      <c r="G45" s="41" t="s">
        <v>119</v>
      </c>
      <c r="H45" s="41" t="s">
        <v>117</v>
      </c>
      <c r="I45" s="41" t="s">
        <v>120</v>
      </c>
      <c r="J45" s="40">
        <v>279</v>
      </c>
      <c r="K45" s="42">
        <v>1</v>
      </c>
      <c r="L45" s="42">
        <v>1</v>
      </c>
      <c r="M45" s="40">
        <v>7.4999999999999997E-2</v>
      </c>
      <c r="N45">
        <f t="shared" si="1"/>
        <v>20.925000000000001</v>
      </c>
    </row>
    <row r="46" spans="1:14" x14ac:dyDescent="0.25">
      <c r="A46" s="40">
        <v>574</v>
      </c>
      <c r="B46" s="41" t="s">
        <v>97</v>
      </c>
      <c r="C46" s="40">
        <v>2013</v>
      </c>
      <c r="D46" s="41" t="s">
        <v>16</v>
      </c>
      <c r="E46" s="41" t="s">
        <v>114</v>
      </c>
      <c r="F46" s="41" t="s">
        <v>18</v>
      </c>
      <c r="G46" s="41" t="s">
        <v>121</v>
      </c>
      <c r="H46" s="41" t="s">
        <v>117</v>
      </c>
      <c r="I46" s="41" t="s">
        <v>122</v>
      </c>
      <c r="J46" s="40">
        <v>248</v>
      </c>
      <c r="K46" s="42">
        <v>1</v>
      </c>
      <c r="L46" s="42">
        <v>1</v>
      </c>
      <c r="M46" s="40">
        <v>3.33</v>
      </c>
      <c r="N46">
        <f t="shared" si="1"/>
        <v>825.84</v>
      </c>
    </row>
    <row r="47" spans="1:14" x14ac:dyDescent="0.25">
      <c r="A47" s="40">
        <v>574</v>
      </c>
      <c r="B47" s="41" t="s">
        <v>97</v>
      </c>
      <c r="C47" s="40">
        <v>2013</v>
      </c>
      <c r="D47" s="41" t="s">
        <v>16</v>
      </c>
      <c r="E47" s="41" t="s">
        <v>114</v>
      </c>
      <c r="F47" s="41" t="s">
        <v>18</v>
      </c>
      <c r="G47" s="41" t="s">
        <v>123</v>
      </c>
      <c r="H47" s="41" t="s">
        <v>117</v>
      </c>
      <c r="I47" s="41" t="s">
        <v>118</v>
      </c>
      <c r="J47" s="40">
        <v>235.3</v>
      </c>
      <c r="K47" s="42">
        <v>1</v>
      </c>
      <c r="L47" s="42">
        <v>1</v>
      </c>
      <c r="M47" s="40">
        <v>1.31</v>
      </c>
      <c r="N47">
        <f t="shared" si="1"/>
        <v>308.24300000000005</v>
      </c>
    </row>
    <row r="48" spans="1:14" x14ac:dyDescent="0.25">
      <c r="A48" s="40">
        <v>574</v>
      </c>
      <c r="B48" s="41" t="s">
        <v>97</v>
      </c>
      <c r="C48" s="40">
        <v>2013</v>
      </c>
      <c r="D48" s="41" t="s">
        <v>16</v>
      </c>
      <c r="E48" s="41" t="s">
        <v>114</v>
      </c>
      <c r="F48" s="41" t="s">
        <v>24</v>
      </c>
      <c r="G48" s="41" t="s">
        <v>119</v>
      </c>
      <c r="H48" s="41" t="s">
        <v>117</v>
      </c>
      <c r="I48" s="41" t="s">
        <v>120</v>
      </c>
      <c r="J48" s="40">
        <v>213</v>
      </c>
      <c r="K48" s="42">
        <v>1</v>
      </c>
      <c r="L48" s="42">
        <v>1</v>
      </c>
      <c r="M48" s="40">
        <v>17.121000000000002</v>
      </c>
      <c r="N48">
        <f t="shared" si="1"/>
        <v>3646.7730000000006</v>
      </c>
    </row>
    <row r="49" spans="1:14" x14ac:dyDescent="0.25">
      <c r="A49" s="40">
        <v>574</v>
      </c>
      <c r="B49" s="41" t="s">
        <v>97</v>
      </c>
      <c r="C49" s="40">
        <v>2013</v>
      </c>
      <c r="D49" s="41" t="s">
        <v>16</v>
      </c>
      <c r="E49" s="41" t="s">
        <v>114</v>
      </c>
      <c r="F49" s="41" t="s">
        <v>24</v>
      </c>
      <c r="G49" s="41" t="s">
        <v>121</v>
      </c>
      <c r="H49" s="41" t="s">
        <v>117</v>
      </c>
      <c r="I49" s="41" t="s">
        <v>122</v>
      </c>
      <c r="J49" s="40">
        <v>189.3</v>
      </c>
      <c r="K49" s="42">
        <v>1</v>
      </c>
      <c r="L49" s="42">
        <v>1</v>
      </c>
      <c r="M49" s="40">
        <v>16.046999999999997</v>
      </c>
      <c r="N49">
        <f t="shared" si="1"/>
        <v>3037.6970999999994</v>
      </c>
    </row>
    <row r="50" spans="1:14" x14ac:dyDescent="0.25">
      <c r="A50" s="40">
        <v>574</v>
      </c>
      <c r="B50" s="41" t="s">
        <v>97</v>
      </c>
      <c r="C50" s="40">
        <v>2013</v>
      </c>
      <c r="D50" s="41" t="s">
        <v>16</v>
      </c>
      <c r="E50" s="41" t="s">
        <v>114</v>
      </c>
      <c r="F50" s="41" t="s">
        <v>24</v>
      </c>
      <c r="G50" s="41" t="s">
        <v>123</v>
      </c>
      <c r="H50" s="41" t="s">
        <v>117</v>
      </c>
      <c r="I50" s="41" t="s">
        <v>118</v>
      </c>
      <c r="J50" s="40">
        <v>197.2</v>
      </c>
      <c r="K50" s="42">
        <v>1</v>
      </c>
      <c r="L50" s="42">
        <v>1</v>
      </c>
      <c r="M50" s="40">
        <v>13.559000000000003</v>
      </c>
      <c r="N50">
        <f t="shared" si="1"/>
        <v>2673.8348000000005</v>
      </c>
    </row>
    <row r="51" spans="1:14" x14ac:dyDescent="0.25">
      <c r="A51" s="40">
        <v>41</v>
      </c>
      <c r="B51" s="41" t="s">
        <v>128</v>
      </c>
      <c r="C51" s="40">
        <v>2013</v>
      </c>
      <c r="D51" s="41" t="s">
        <v>16</v>
      </c>
      <c r="E51" s="41" t="s">
        <v>114</v>
      </c>
      <c r="F51" s="41" t="s">
        <v>24</v>
      </c>
      <c r="G51" s="41" t="s">
        <v>121</v>
      </c>
      <c r="H51" s="41" t="s">
        <v>117</v>
      </c>
      <c r="I51" s="41" t="s">
        <v>122</v>
      </c>
      <c r="J51" s="40">
        <v>189.3</v>
      </c>
      <c r="K51" s="42">
        <v>1</v>
      </c>
      <c r="L51" s="42">
        <v>1</v>
      </c>
      <c r="M51" s="40">
        <v>9.8000000000000004E-2</v>
      </c>
      <c r="N51">
        <f t="shared" si="1"/>
        <v>18.551400000000001</v>
      </c>
    </row>
    <row r="52" spans="1:14" x14ac:dyDescent="0.25">
      <c r="A52" s="40">
        <v>549</v>
      </c>
      <c r="B52" s="41" t="s">
        <v>95</v>
      </c>
      <c r="C52" s="40">
        <v>2013</v>
      </c>
      <c r="D52" s="41" t="s">
        <v>16</v>
      </c>
      <c r="E52" s="41" t="s">
        <v>114</v>
      </c>
      <c r="F52" s="41" t="s">
        <v>24</v>
      </c>
      <c r="G52" s="41" t="s">
        <v>121</v>
      </c>
      <c r="H52" s="41" t="s">
        <v>117</v>
      </c>
      <c r="I52" s="41" t="s">
        <v>122</v>
      </c>
      <c r="J52" s="40">
        <v>189.3</v>
      </c>
      <c r="K52" s="42">
        <v>1</v>
      </c>
      <c r="L52" s="42">
        <v>1</v>
      </c>
      <c r="M52" s="40">
        <v>2.9</v>
      </c>
      <c r="N52">
        <f t="shared" si="1"/>
        <v>548.97</v>
      </c>
    </row>
    <row r="53" spans="1:14" x14ac:dyDescent="0.25">
      <c r="A53" s="40">
        <v>295</v>
      </c>
      <c r="B53" s="41" t="s">
        <v>83</v>
      </c>
      <c r="C53" s="40">
        <v>2013</v>
      </c>
      <c r="D53" s="41" t="s">
        <v>16</v>
      </c>
      <c r="E53" s="41" t="s">
        <v>114</v>
      </c>
      <c r="F53" s="41" t="s">
        <v>24</v>
      </c>
      <c r="G53" s="41" t="s">
        <v>119</v>
      </c>
      <c r="H53" s="41" t="s">
        <v>117</v>
      </c>
      <c r="I53" s="41" t="s">
        <v>120</v>
      </c>
      <c r="J53" s="40">
        <v>213</v>
      </c>
      <c r="K53" s="42">
        <v>1</v>
      </c>
      <c r="L53" s="42">
        <v>1</v>
      </c>
      <c r="M53" s="40">
        <v>1.087</v>
      </c>
      <c r="N53">
        <f t="shared" si="1"/>
        <v>231.53100000000001</v>
      </c>
    </row>
    <row r="54" spans="1:14" x14ac:dyDescent="0.25">
      <c r="A54" s="40">
        <v>295</v>
      </c>
      <c r="B54" s="41" t="s">
        <v>83</v>
      </c>
      <c r="C54" s="40">
        <v>2013</v>
      </c>
      <c r="D54" s="41" t="s">
        <v>16</v>
      </c>
      <c r="E54" s="41" t="s">
        <v>114</v>
      </c>
      <c r="F54" s="41" t="s">
        <v>24</v>
      </c>
      <c r="G54" s="41" t="s">
        <v>123</v>
      </c>
      <c r="H54" s="41" t="s">
        <v>117</v>
      </c>
      <c r="I54" s="41" t="s">
        <v>118</v>
      </c>
      <c r="J54" s="40">
        <v>197.2</v>
      </c>
      <c r="K54" s="42">
        <v>1</v>
      </c>
      <c r="L54" s="42">
        <v>1</v>
      </c>
      <c r="M54" s="40">
        <v>6.8999999999999995</v>
      </c>
      <c r="N54">
        <f t="shared" si="1"/>
        <v>1360.6799999999998</v>
      </c>
    </row>
    <row r="55" spans="1:14" x14ac:dyDescent="0.25">
      <c r="A55" s="40">
        <v>62</v>
      </c>
      <c r="B55" s="41" t="s">
        <v>40</v>
      </c>
      <c r="C55" s="40">
        <v>2013</v>
      </c>
      <c r="D55" s="41" t="s">
        <v>16</v>
      </c>
      <c r="E55" s="41" t="s">
        <v>114</v>
      </c>
      <c r="F55" s="41" t="s">
        <v>18</v>
      </c>
      <c r="G55" s="41" t="s">
        <v>123</v>
      </c>
      <c r="H55" s="41" t="s">
        <v>117</v>
      </c>
      <c r="I55" s="41" t="s">
        <v>118</v>
      </c>
      <c r="J55" s="40">
        <v>235.3</v>
      </c>
      <c r="K55" s="42">
        <v>1</v>
      </c>
      <c r="L55" s="42">
        <v>1</v>
      </c>
      <c r="M55" s="40">
        <v>0.69</v>
      </c>
      <c r="N55">
        <f t="shared" si="1"/>
        <v>162.357</v>
      </c>
    </row>
    <row r="56" spans="1:14" x14ac:dyDescent="0.25">
      <c r="A56" s="40">
        <v>675</v>
      </c>
      <c r="B56" s="41" t="s">
        <v>105</v>
      </c>
      <c r="C56" s="40">
        <v>2013</v>
      </c>
      <c r="D56" s="41" t="s">
        <v>16</v>
      </c>
      <c r="E56" s="41" t="s">
        <v>114</v>
      </c>
      <c r="F56" s="41" t="s">
        <v>18</v>
      </c>
      <c r="G56" s="41" t="s">
        <v>119</v>
      </c>
      <c r="H56" s="41" t="s">
        <v>117</v>
      </c>
      <c r="I56" s="41" t="s">
        <v>120</v>
      </c>
      <c r="J56" s="40">
        <v>279</v>
      </c>
      <c r="K56" s="42">
        <v>1</v>
      </c>
      <c r="L56" s="42">
        <v>1</v>
      </c>
      <c r="M56" s="40">
        <v>54.101085200000007</v>
      </c>
      <c r="N56">
        <f t="shared" si="1"/>
        <v>15094.202770800002</v>
      </c>
    </row>
    <row r="57" spans="1:14" x14ac:dyDescent="0.25">
      <c r="A57" s="40">
        <v>675</v>
      </c>
      <c r="B57" s="41" t="s">
        <v>105</v>
      </c>
      <c r="C57" s="40">
        <v>2013</v>
      </c>
      <c r="D57" s="41" t="s">
        <v>16</v>
      </c>
      <c r="E57" s="41" t="s">
        <v>114</v>
      </c>
      <c r="F57" s="41" t="s">
        <v>18</v>
      </c>
      <c r="G57" s="41" t="s">
        <v>129</v>
      </c>
      <c r="H57" s="41" t="s">
        <v>130</v>
      </c>
      <c r="I57" s="41" t="s">
        <v>126</v>
      </c>
      <c r="J57" s="40">
        <v>458.7</v>
      </c>
      <c r="K57" s="42">
        <v>1</v>
      </c>
      <c r="L57" s="42">
        <v>1</v>
      </c>
      <c r="M57" s="40">
        <v>43.614459499999988</v>
      </c>
      <c r="N57">
        <f t="shared" si="1"/>
        <v>20005.952572649992</v>
      </c>
    </row>
    <row r="58" spans="1:14" x14ac:dyDescent="0.25">
      <c r="A58" s="40">
        <v>675</v>
      </c>
      <c r="B58" s="41" t="s">
        <v>105</v>
      </c>
      <c r="C58" s="40">
        <v>2013</v>
      </c>
      <c r="D58" s="41" t="s">
        <v>16</v>
      </c>
      <c r="E58" s="41" t="s">
        <v>114</v>
      </c>
      <c r="F58" s="41" t="s">
        <v>18</v>
      </c>
      <c r="G58" s="41" t="s">
        <v>121</v>
      </c>
      <c r="H58" s="41" t="s">
        <v>117</v>
      </c>
      <c r="I58" s="41" t="s">
        <v>122</v>
      </c>
      <c r="J58" s="40">
        <v>248</v>
      </c>
      <c r="K58" s="42">
        <v>1</v>
      </c>
      <c r="L58" s="42">
        <v>1</v>
      </c>
      <c r="M58" s="40">
        <v>0.86738000000000004</v>
      </c>
      <c r="N58">
        <f t="shared" si="1"/>
        <v>215.11024</v>
      </c>
    </row>
    <row r="59" spans="1:14" x14ac:dyDescent="0.25">
      <c r="A59" s="40">
        <v>675</v>
      </c>
      <c r="B59" s="41" t="s">
        <v>105</v>
      </c>
      <c r="C59" s="40">
        <v>2013</v>
      </c>
      <c r="D59" s="41" t="s">
        <v>16</v>
      </c>
      <c r="E59" s="41" t="s">
        <v>114</v>
      </c>
      <c r="F59" s="41" t="s">
        <v>18</v>
      </c>
      <c r="G59" s="41" t="s">
        <v>123</v>
      </c>
      <c r="H59" s="41" t="s">
        <v>117</v>
      </c>
      <c r="I59" s="41" t="s">
        <v>118</v>
      </c>
      <c r="J59" s="40">
        <v>235.3</v>
      </c>
      <c r="K59" s="42">
        <v>1</v>
      </c>
      <c r="L59" s="42">
        <v>1</v>
      </c>
      <c r="M59" s="40">
        <v>4.9951619000000003</v>
      </c>
      <c r="N59">
        <f t="shared" si="1"/>
        <v>1175.36159507</v>
      </c>
    </row>
    <row r="60" spans="1:14" x14ac:dyDescent="0.25">
      <c r="A60" s="40">
        <v>675</v>
      </c>
      <c r="B60" s="41" t="s">
        <v>105</v>
      </c>
      <c r="C60" s="40">
        <v>2013</v>
      </c>
      <c r="D60" s="41" t="s">
        <v>16</v>
      </c>
      <c r="E60" s="41" t="s">
        <v>114</v>
      </c>
      <c r="F60" s="41" t="s">
        <v>39</v>
      </c>
      <c r="G60" s="41" t="s">
        <v>116</v>
      </c>
      <c r="H60" s="41" t="s">
        <v>117</v>
      </c>
      <c r="I60" s="41" t="s">
        <v>22</v>
      </c>
      <c r="J60" s="40">
        <v>50.5</v>
      </c>
      <c r="K60" s="42">
        <v>1</v>
      </c>
      <c r="L60" s="42">
        <v>1</v>
      </c>
      <c r="M60" s="40">
        <v>3.5</v>
      </c>
      <c r="N60">
        <f t="shared" si="1"/>
        <v>176.75</v>
      </c>
    </row>
    <row r="61" spans="1:14" x14ac:dyDescent="0.25">
      <c r="A61" s="40">
        <v>675</v>
      </c>
      <c r="B61" s="41" t="s">
        <v>105</v>
      </c>
      <c r="C61" s="40">
        <v>2013</v>
      </c>
      <c r="D61" s="41" t="s">
        <v>16</v>
      </c>
      <c r="E61" s="41" t="s">
        <v>114</v>
      </c>
      <c r="F61" s="41" t="s">
        <v>57</v>
      </c>
      <c r="G61" s="41" t="s">
        <v>131</v>
      </c>
      <c r="H61" s="41" t="s">
        <v>117</v>
      </c>
      <c r="I61" s="41" t="s">
        <v>132</v>
      </c>
      <c r="J61" s="40">
        <v>898.7</v>
      </c>
      <c r="K61" s="42">
        <v>1</v>
      </c>
      <c r="L61" s="42">
        <v>1</v>
      </c>
      <c r="M61" s="40">
        <v>8.4000000000000005E-2</v>
      </c>
      <c r="N61">
        <f t="shared" si="1"/>
        <v>75.490800000000007</v>
      </c>
    </row>
    <row r="62" spans="1:14" x14ac:dyDescent="0.25">
      <c r="A62" s="40">
        <v>675</v>
      </c>
      <c r="B62" s="41" t="s">
        <v>105</v>
      </c>
      <c r="C62" s="40">
        <v>2013</v>
      </c>
      <c r="D62" s="41" t="s">
        <v>16</v>
      </c>
      <c r="E62" s="41" t="s">
        <v>114</v>
      </c>
      <c r="F62" s="41" t="s">
        <v>133</v>
      </c>
      <c r="G62" s="41" t="s">
        <v>119</v>
      </c>
      <c r="H62" s="41" t="s">
        <v>117</v>
      </c>
      <c r="I62" s="41" t="s">
        <v>120</v>
      </c>
      <c r="J62" s="40">
        <v>672.6</v>
      </c>
      <c r="K62" s="42">
        <v>1</v>
      </c>
      <c r="L62" s="42">
        <v>1</v>
      </c>
      <c r="M62" s="40">
        <v>2.1</v>
      </c>
      <c r="N62">
        <f t="shared" si="1"/>
        <v>1412.46</v>
      </c>
    </row>
    <row r="63" spans="1:14" x14ac:dyDescent="0.25">
      <c r="A63" s="40">
        <v>675</v>
      </c>
      <c r="B63" s="41" t="s">
        <v>105</v>
      </c>
      <c r="C63" s="40">
        <v>2013</v>
      </c>
      <c r="D63" s="41" t="s">
        <v>16</v>
      </c>
      <c r="E63" s="41" t="s">
        <v>114</v>
      </c>
      <c r="F63" s="41" t="s">
        <v>24</v>
      </c>
      <c r="G63" s="41" t="s">
        <v>119</v>
      </c>
      <c r="H63" s="41" t="s">
        <v>117</v>
      </c>
      <c r="I63" s="41" t="s">
        <v>120</v>
      </c>
      <c r="J63" s="40">
        <v>213</v>
      </c>
      <c r="K63" s="42">
        <v>1</v>
      </c>
      <c r="L63" s="42">
        <v>1</v>
      </c>
      <c r="M63" s="40">
        <v>48.56289884000001</v>
      </c>
      <c r="N63">
        <f t="shared" si="1"/>
        <v>10343.897452920002</v>
      </c>
    </row>
    <row r="64" spans="1:14" x14ac:dyDescent="0.25">
      <c r="A64" s="40">
        <v>675</v>
      </c>
      <c r="B64" s="41" t="s">
        <v>105</v>
      </c>
      <c r="C64" s="40">
        <v>2013</v>
      </c>
      <c r="D64" s="41" t="s">
        <v>16</v>
      </c>
      <c r="E64" s="41" t="s">
        <v>114</v>
      </c>
      <c r="F64" s="41" t="s">
        <v>24</v>
      </c>
      <c r="G64" s="41" t="s">
        <v>129</v>
      </c>
      <c r="H64" s="41" t="s">
        <v>130</v>
      </c>
      <c r="I64" s="41" t="s">
        <v>126</v>
      </c>
      <c r="J64" s="40">
        <v>349.1</v>
      </c>
      <c r="K64" s="42">
        <v>1</v>
      </c>
      <c r="L64" s="42">
        <v>1</v>
      </c>
      <c r="M64" s="40">
        <v>21.816747900000003</v>
      </c>
      <c r="N64">
        <f t="shared" si="1"/>
        <v>7616.2266918900013</v>
      </c>
    </row>
    <row r="65" spans="1:14" x14ac:dyDescent="0.25">
      <c r="A65" s="40">
        <v>675</v>
      </c>
      <c r="B65" s="41" t="s">
        <v>105</v>
      </c>
      <c r="C65" s="40">
        <v>2013</v>
      </c>
      <c r="D65" s="41" t="s">
        <v>16</v>
      </c>
      <c r="E65" s="41" t="s">
        <v>114</v>
      </c>
      <c r="F65" s="41" t="s">
        <v>24</v>
      </c>
      <c r="G65" s="41" t="s">
        <v>121</v>
      </c>
      <c r="H65" s="41" t="s">
        <v>117</v>
      </c>
      <c r="I65" s="41" t="s">
        <v>122</v>
      </c>
      <c r="J65" s="40">
        <v>189.3</v>
      </c>
      <c r="K65" s="42">
        <v>1</v>
      </c>
      <c r="L65" s="42">
        <v>1</v>
      </c>
      <c r="M65" s="40">
        <v>132.63167479999996</v>
      </c>
      <c r="N65">
        <f t="shared" si="1"/>
        <v>25107.176039639995</v>
      </c>
    </row>
    <row r="66" spans="1:14" x14ac:dyDescent="0.25">
      <c r="A66" s="40">
        <v>675</v>
      </c>
      <c r="B66" s="41" t="s">
        <v>105</v>
      </c>
      <c r="C66" s="40">
        <v>2013</v>
      </c>
      <c r="D66" s="41" t="s">
        <v>16</v>
      </c>
      <c r="E66" s="41" t="s">
        <v>114</v>
      </c>
      <c r="F66" s="41" t="s">
        <v>24</v>
      </c>
      <c r="G66" s="41" t="s">
        <v>123</v>
      </c>
      <c r="H66" s="41" t="s">
        <v>117</v>
      </c>
      <c r="I66" s="41" t="s">
        <v>118</v>
      </c>
      <c r="J66" s="40">
        <v>197.2</v>
      </c>
      <c r="K66" s="42">
        <v>1</v>
      </c>
      <c r="L66" s="42">
        <v>1</v>
      </c>
      <c r="M66" s="40">
        <v>133.93870973699998</v>
      </c>
      <c r="N66">
        <f t="shared" ref="N66:N97" si="2">M66*J66</f>
        <v>26412.713560136395</v>
      </c>
    </row>
    <row r="67" spans="1:14" x14ac:dyDescent="0.25">
      <c r="A67" s="40">
        <v>675</v>
      </c>
      <c r="B67" s="41" t="s">
        <v>105</v>
      </c>
      <c r="C67" s="40">
        <v>2013</v>
      </c>
      <c r="D67" s="41" t="s">
        <v>54</v>
      </c>
      <c r="E67" s="41" t="s">
        <v>114</v>
      </c>
      <c r="F67" s="41" t="s">
        <v>57</v>
      </c>
      <c r="G67" s="41" t="s">
        <v>125</v>
      </c>
      <c r="H67" s="41" t="s">
        <v>117</v>
      </c>
      <c r="I67" s="41" t="s">
        <v>126</v>
      </c>
      <c r="J67" s="40">
        <v>1015.8</v>
      </c>
      <c r="K67" s="42">
        <v>1</v>
      </c>
      <c r="L67" s="42">
        <v>1</v>
      </c>
      <c r="M67" s="40">
        <v>2.12</v>
      </c>
      <c r="N67">
        <f t="shared" si="2"/>
        <v>2153.4960000000001</v>
      </c>
    </row>
    <row r="68" spans="1:14" x14ac:dyDescent="0.25">
      <c r="A68" s="40">
        <v>675</v>
      </c>
      <c r="B68" s="41" t="s">
        <v>105</v>
      </c>
      <c r="C68" s="40">
        <v>2013</v>
      </c>
      <c r="D68" s="41" t="s">
        <v>54</v>
      </c>
      <c r="E68" s="41" t="s">
        <v>114</v>
      </c>
      <c r="F68" s="41" t="s">
        <v>57</v>
      </c>
      <c r="G68" s="41" t="s">
        <v>134</v>
      </c>
      <c r="H68" s="41" t="s">
        <v>130</v>
      </c>
      <c r="I68" s="41" t="s">
        <v>135</v>
      </c>
      <c r="J68" s="40">
        <v>1673.7</v>
      </c>
      <c r="K68" s="42">
        <v>1</v>
      </c>
      <c r="L68" s="42">
        <v>1</v>
      </c>
      <c r="M68" s="40">
        <v>10.959</v>
      </c>
      <c r="N68">
        <f t="shared" si="2"/>
        <v>18342.078300000001</v>
      </c>
    </row>
    <row r="69" spans="1:14" x14ac:dyDescent="0.25">
      <c r="A69" s="40">
        <v>675</v>
      </c>
      <c r="B69" s="41" t="s">
        <v>105</v>
      </c>
      <c r="C69" s="40">
        <v>2013</v>
      </c>
      <c r="D69" s="41" t="s">
        <v>54</v>
      </c>
      <c r="E69" s="41" t="s">
        <v>114</v>
      </c>
      <c r="F69" s="41" t="s">
        <v>57</v>
      </c>
      <c r="G69" s="41" t="s">
        <v>131</v>
      </c>
      <c r="H69" s="41" t="s">
        <v>117</v>
      </c>
      <c r="I69" s="41" t="s">
        <v>132</v>
      </c>
      <c r="J69" s="40">
        <v>898.7</v>
      </c>
      <c r="K69" s="42">
        <v>1</v>
      </c>
      <c r="L69" s="42">
        <v>1</v>
      </c>
      <c r="M69" s="40">
        <v>11.722000000000001</v>
      </c>
      <c r="N69">
        <f t="shared" si="2"/>
        <v>10534.561400000002</v>
      </c>
    </row>
    <row r="70" spans="1:14" x14ac:dyDescent="0.25">
      <c r="A70" s="40">
        <v>275</v>
      </c>
      <c r="B70" s="41" t="s">
        <v>80</v>
      </c>
      <c r="C70" s="40">
        <v>2013</v>
      </c>
      <c r="D70" s="41" t="s">
        <v>16</v>
      </c>
      <c r="E70" s="41" t="s">
        <v>114</v>
      </c>
      <c r="F70" s="41" t="s">
        <v>24</v>
      </c>
      <c r="G70" s="41" t="s">
        <v>121</v>
      </c>
      <c r="H70" s="41" t="s">
        <v>117</v>
      </c>
      <c r="I70" s="41" t="s">
        <v>122</v>
      </c>
      <c r="J70" s="40">
        <v>189.3</v>
      </c>
      <c r="K70" s="42">
        <v>1</v>
      </c>
      <c r="L70" s="42">
        <v>1</v>
      </c>
      <c r="M70" s="40">
        <v>0.9</v>
      </c>
      <c r="N70">
        <f t="shared" si="2"/>
        <v>170.37</v>
      </c>
    </row>
    <row r="71" spans="1:14" x14ac:dyDescent="0.25">
      <c r="A71" s="40">
        <v>275</v>
      </c>
      <c r="B71" s="41" t="s">
        <v>80</v>
      </c>
      <c r="C71" s="40">
        <v>2013</v>
      </c>
      <c r="D71" s="41" t="s">
        <v>16</v>
      </c>
      <c r="E71" s="41" t="s">
        <v>114</v>
      </c>
      <c r="F71" s="41" t="s">
        <v>24</v>
      </c>
      <c r="G71" s="41" t="s">
        <v>123</v>
      </c>
      <c r="H71" s="41" t="s">
        <v>117</v>
      </c>
      <c r="I71" s="41" t="s">
        <v>118</v>
      </c>
      <c r="J71" s="40">
        <v>197.2</v>
      </c>
      <c r="K71" s="42">
        <v>1</v>
      </c>
      <c r="L71" s="42">
        <v>1</v>
      </c>
      <c r="M71" s="40">
        <v>0.2</v>
      </c>
      <c r="N71">
        <f t="shared" si="2"/>
        <v>39.44</v>
      </c>
    </row>
    <row r="72" spans="1:14" x14ac:dyDescent="0.25">
      <c r="A72" s="40">
        <v>65</v>
      </c>
      <c r="B72" s="41" t="s">
        <v>42</v>
      </c>
      <c r="C72" s="40">
        <v>2013</v>
      </c>
      <c r="D72" s="41" t="s">
        <v>16</v>
      </c>
      <c r="E72" s="41" t="s">
        <v>114</v>
      </c>
      <c r="F72" s="41" t="s">
        <v>18</v>
      </c>
      <c r="G72" s="41" t="s">
        <v>129</v>
      </c>
      <c r="H72" s="41" t="s">
        <v>130</v>
      </c>
      <c r="I72" s="41" t="s">
        <v>126</v>
      </c>
      <c r="J72" s="40">
        <v>458.7</v>
      </c>
      <c r="K72" s="42">
        <v>1</v>
      </c>
      <c r="L72" s="42">
        <v>1</v>
      </c>
      <c r="M72" s="40">
        <v>0.29000000000000004</v>
      </c>
      <c r="N72">
        <f t="shared" si="2"/>
        <v>133.02300000000002</v>
      </c>
    </row>
    <row r="73" spans="1:14" x14ac:dyDescent="0.25">
      <c r="A73" s="40">
        <v>65</v>
      </c>
      <c r="B73" s="41" t="s">
        <v>42</v>
      </c>
      <c r="C73" s="40">
        <v>2013</v>
      </c>
      <c r="D73" s="41" t="s">
        <v>16</v>
      </c>
      <c r="E73" s="41" t="s">
        <v>114</v>
      </c>
      <c r="F73" s="41" t="s">
        <v>18</v>
      </c>
      <c r="G73" s="41" t="s">
        <v>121</v>
      </c>
      <c r="H73" s="41" t="s">
        <v>117</v>
      </c>
      <c r="I73" s="41" t="s">
        <v>122</v>
      </c>
      <c r="J73" s="40">
        <v>248</v>
      </c>
      <c r="K73" s="42">
        <v>1</v>
      </c>
      <c r="L73" s="42">
        <v>1</v>
      </c>
      <c r="M73" s="40">
        <v>2.8</v>
      </c>
      <c r="N73">
        <f t="shared" si="2"/>
        <v>694.4</v>
      </c>
    </row>
    <row r="74" spans="1:14" x14ac:dyDescent="0.25">
      <c r="A74" s="40">
        <v>65</v>
      </c>
      <c r="B74" s="41" t="s">
        <v>42</v>
      </c>
      <c r="C74" s="40">
        <v>2013</v>
      </c>
      <c r="D74" s="41" t="s">
        <v>16</v>
      </c>
      <c r="E74" s="41" t="s">
        <v>114</v>
      </c>
      <c r="F74" s="41" t="s">
        <v>18</v>
      </c>
      <c r="G74" s="41" t="s">
        <v>123</v>
      </c>
      <c r="H74" s="41" t="s">
        <v>117</v>
      </c>
      <c r="I74" s="41" t="s">
        <v>118</v>
      </c>
      <c r="J74" s="40">
        <v>235.3</v>
      </c>
      <c r="K74" s="42">
        <v>1</v>
      </c>
      <c r="L74" s="42">
        <v>1</v>
      </c>
      <c r="M74" s="40">
        <v>5.5E-2</v>
      </c>
      <c r="N74">
        <f t="shared" si="2"/>
        <v>12.941500000000001</v>
      </c>
    </row>
    <row r="75" spans="1:14" x14ac:dyDescent="0.25">
      <c r="A75" s="40">
        <v>65</v>
      </c>
      <c r="B75" s="41" t="s">
        <v>42</v>
      </c>
      <c r="C75" s="40">
        <v>2013</v>
      </c>
      <c r="D75" s="41" t="s">
        <v>16</v>
      </c>
      <c r="E75" s="41" t="s">
        <v>114</v>
      </c>
      <c r="F75" s="41" t="s">
        <v>24</v>
      </c>
      <c r="G75" s="41" t="s">
        <v>121</v>
      </c>
      <c r="H75" s="41" t="s">
        <v>117</v>
      </c>
      <c r="I75" s="41" t="s">
        <v>122</v>
      </c>
      <c r="J75" s="40">
        <v>189.3</v>
      </c>
      <c r="K75" s="42">
        <v>1</v>
      </c>
      <c r="L75" s="42">
        <v>1</v>
      </c>
      <c r="M75" s="40">
        <v>0.38500000000000001</v>
      </c>
      <c r="N75">
        <f t="shared" si="2"/>
        <v>72.880500000000012</v>
      </c>
    </row>
    <row r="76" spans="1:14" x14ac:dyDescent="0.25">
      <c r="A76" s="40">
        <v>503</v>
      </c>
      <c r="B76" s="41" t="s">
        <v>93</v>
      </c>
      <c r="C76" s="40">
        <v>2013</v>
      </c>
      <c r="D76" s="41" t="s">
        <v>16</v>
      </c>
      <c r="E76" s="41" t="s">
        <v>114</v>
      </c>
      <c r="F76" s="41" t="s">
        <v>24</v>
      </c>
      <c r="G76" s="41" t="s">
        <v>119</v>
      </c>
      <c r="H76" s="41" t="s">
        <v>117</v>
      </c>
      <c r="I76" s="41" t="s">
        <v>120</v>
      </c>
      <c r="J76" s="40">
        <v>213</v>
      </c>
      <c r="K76" s="42">
        <v>1</v>
      </c>
      <c r="L76" s="42">
        <v>1</v>
      </c>
      <c r="M76" s="40">
        <v>1.131</v>
      </c>
      <c r="N76">
        <f t="shared" si="2"/>
        <v>240.90299999999999</v>
      </c>
    </row>
    <row r="77" spans="1:14" x14ac:dyDescent="0.25">
      <c r="A77" s="40">
        <v>503</v>
      </c>
      <c r="B77" s="41" t="s">
        <v>93</v>
      </c>
      <c r="C77" s="40">
        <v>2013</v>
      </c>
      <c r="D77" s="41" t="s">
        <v>16</v>
      </c>
      <c r="E77" s="41" t="s">
        <v>114</v>
      </c>
      <c r="F77" s="41" t="s">
        <v>24</v>
      </c>
      <c r="G77" s="41" t="s">
        <v>129</v>
      </c>
      <c r="H77" s="41" t="s">
        <v>130</v>
      </c>
      <c r="I77" s="41" t="s">
        <v>126</v>
      </c>
      <c r="J77" s="40">
        <v>349.1</v>
      </c>
      <c r="K77" s="42">
        <v>1</v>
      </c>
      <c r="L77" s="42">
        <v>1</v>
      </c>
      <c r="M77" s="40">
        <v>0.48699999999999999</v>
      </c>
      <c r="N77">
        <f t="shared" si="2"/>
        <v>170.01170000000002</v>
      </c>
    </row>
    <row r="78" spans="1:14" x14ac:dyDescent="0.25">
      <c r="A78" s="40">
        <v>503</v>
      </c>
      <c r="B78" s="41" t="s">
        <v>93</v>
      </c>
      <c r="C78" s="40">
        <v>2013</v>
      </c>
      <c r="D78" s="41" t="s">
        <v>16</v>
      </c>
      <c r="E78" s="41" t="s">
        <v>114</v>
      </c>
      <c r="F78" s="41" t="s">
        <v>24</v>
      </c>
      <c r="G78" s="41" t="s">
        <v>121</v>
      </c>
      <c r="H78" s="41" t="s">
        <v>117</v>
      </c>
      <c r="I78" s="41" t="s">
        <v>122</v>
      </c>
      <c r="J78" s="40">
        <v>189.3</v>
      </c>
      <c r="K78" s="42">
        <v>1</v>
      </c>
      <c r="L78" s="42">
        <v>1</v>
      </c>
      <c r="M78" s="40">
        <v>20.199000000000005</v>
      </c>
      <c r="N78">
        <f t="shared" si="2"/>
        <v>3823.670700000001</v>
      </c>
    </row>
    <row r="79" spans="1:14" x14ac:dyDescent="0.25">
      <c r="A79" s="40">
        <v>503</v>
      </c>
      <c r="B79" s="41" t="s">
        <v>93</v>
      </c>
      <c r="C79" s="40">
        <v>2013</v>
      </c>
      <c r="D79" s="41" t="s">
        <v>16</v>
      </c>
      <c r="E79" s="41" t="s">
        <v>114</v>
      </c>
      <c r="F79" s="41" t="s">
        <v>24</v>
      </c>
      <c r="G79" s="41" t="s">
        <v>123</v>
      </c>
      <c r="H79" s="41" t="s">
        <v>117</v>
      </c>
      <c r="I79" s="41" t="s">
        <v>118</v>
      </c>
      <c r="J79" s="40">
        <v>197.2</v>
      </c>
      <c r="K79" s="42">
        <v>1</v>
      </c>
      <c r="L79" s="42">
        <v>1</v>
      </c>
      <c r="M79" s="40">
        <v>13.643999999999998</v>
      </c>
      <c r="N79">
        <f t="shared" si="2"/>
        <v>2690.5967999999993</v>
      </c>
    </row>
    <row r="80" spans="1:14" x14ac:dyDescent="0.25">
      <c r="A80" s="40">
        <v>343</v>
      </c>
      <c r="B80" s="41" t="s">
        <v>86</v>
      </c>
      <c r="C80" s="40">
        <v>2013</v>
      </c>
      <c r="D80" s="41" t="s">
        <v>16</v>
      </c>
      <c r="E80" s="41" t="s">
        <v>114</v>
      </c>
      <c r="F80" s="41" t="s">
        <v>24</v>
      </c>
      <c r="G80" s="41" t="s">
        <v>121</v>
      </c>
      <c r="H80" s="41" t="s">
        <v>117</v>
      </c>
      <c r="I80" s="41" t="s">
        <v>122</v>
      </c>
      <c r="J80" s="40">
        <v>189.3</v>
      </c>
      <c r="K80" s="42">
        <v>1</v>
      </c>
      <c r="L80" s="42">
        <v>1</v>
      </c>
      <c r="M80" s="40">
        <v>1.2949999999999999</v>
      </c>
      <c r="N80">
        <f t="shared" si="2"/>
        <v>245.14349999999999</v>
      </c>
    </row>
    <row r="81" spans="1:14" x14ac:dyDescent="0.25">
      <c r="A81" s="40">
        <v>852</v>
      </c>
      <c r="B81" s="41" t="s">
        <v>110</v>
      </c>
      <c r="C81" s="40">
        <v>2013</v>
      </c>
      <c r="D81" s="41" t="s">
        <v>16</v>
      </c>
      <c r="E81" s="41" t="s">
        <v>114</v>
      </c>
      <c r="F81" s="41" t="s">
        <v>18</v>
      </c>
      <c r="G81" s="41" t="s">
        <v>119</v>
      </c>
      <c r="H81" s="41" t="s">
        <v>117</v>
      </c>
      <c r="I81" s="41" t="s">
        <v>120</v>
      </c>
      <c r="J81" s="40">
        <v>279</v>
      </c>
      <c r="K81" s="42">
        <v>1</v>
      </c>
      <c r="L81" s="42">
        <v>1</v>
      </c>
      <c r="M81" s="40">
        <v>3.3</v>
      </c>
      <c r="N81">
        <f t="shared" si="2"/>
        <v>920.69999999999993</v>
      </c>
    </row>
    <row r="82" spans="1:14" x14ac:dyDescent="0.25">
      <c r="A82" s="40">
        <v>852</v>
      </c>
      <c r="B82" s="41" t="s">
        <v>110</v>
      </c>
      <c r="C82" s="40">
        <v>2013</v>
      </c>
      <c r="D82" s="41" t="s">
        <v>16</v>
      </c>
      <c r="E82" s="41" t="s">
        <v>114</v>
      </c>
      <c r="F82" s="41" t="s">
        <v>18</v>
      </c>
      <c r="G82" s="41" t="s">
        <v>123</v>
      </c>
      <c r="H82" s="41" t="s">
        <v>117</v>
      </c>
      <c r="I82" s="41" t="s">
        <v>118</v>
      </c>
      <c r="J82" s="40">
        <v>235.3</v>
      </c>
      <c r="K82" s="42">
        <v>1</v>
      </c>
      <c r="L82" s="42">
        <v>1</v>
      </c>
      <c r="M82" s="40">
        <v>0.4</v>
      </c>
      <c r="N82">
        <f t="shared" si="2"/>
        <v>94.12</v>
      </c>
    </row>
    <row r="83" spans="1:14" x14ac:dyDescent="0.25">
      <c r="A83" s="40">
        <v>852</v>
      </c>
      <c r="B83" s="41" t="s">
        <v>110</v>
      </c>
      <c r="C83" s="40">
        <v>2013</v>
      </c>
      <c r="D83" s="41" t="s">
        <v>16</v>
      </c>
      <c r="E83" s="41" t="s">
        <v>114</v>
      </c>
      <c r="F83" s="41" t="s">
        <v>57</v>
      </c>
      <c r="G83" s="41" t="s">
        <v>123</v>
      </c>
      <c r="H83" s="41" t="s">
        <v>117</v>
      </c>
      <c r="I83" s="41" t="s">
        <v>118</v>
      </c>
      <c r="J83" s="40">
        <v>569.1</v>
      </c>
      <c r="K83" s="42">
        <v>1</v>
      </c>
      <c r="L83" s="42">
        <v>1</v>
      </c>
      <c r="M83" s="40">
        <v>0.5</v>
      </c>
      <c r="N83">
        <f t="shared" si="2"/>
        <v>284.55</v>
      </c>
    </row>
    <row r="84" spans="1:14" x14ac:dyDescent="0.25">
      <c r="A84" s="40">
        <v>433</v>
      </c>
      <c r="B84" s="41" t="s">
        <v>88</v>
      </c>
      <c r="C84" s="40">
        <v>2013</v>
      </c>
      <c r="D84" s="41" t="s">
        <v>16</v>
      </c>
      <c r="E84" s="41" t="s">
        <v>114</v>
      </c>
      <c r="F84" s="41" t="s">
        <v>18</v>
      </c>
      <c r="G84" s="41" t="s">
        <v>121</v>
      </c>
      <c r="H84" s="41" t="s">
        <v>117</v>
      </c>
      <c r="I84" s="41" t="s">
        <v>122</v>
      </c>
      <c r="J84" s="40">
        <v>248</v>
      </c>
      <c r="K84" s="42">
        <v>1</v>
      </c>
      <c r="L84" s="42">
        <v>1</v>
      </c>
      <c r="M84" s="40">
        <v>0.8</v>
      </c>
      <c r="N84">
        <f t="shared" si="2"/>
        <v>198.4</v>
      </c>
    </row>
    <row r="85" spans="1:14" x14ac:dyDescent="0.25">
      <c r="A85" s="40">
        <v>433</v>
      </c>
      <c r="B85" s="41" t="s">
        <v>88</v>
      </c>
      <c r="C85" s="40">
        <v>2013</v>
      </c>
      <c r="D85" s="41" t="s">
        <v>16</v>
      </c>
      <c r="E85" s="41" t="s">
        <v>114</v>
      </c>
      <c r="F85" s="41" t="s">
        <v>24</v>
      </c>
      <c r="G85" s="41" t="s">
        <v>121</v>
      </c>
      <c r="H85" s="41" t="s">
        <v>117</v>
      </c>
      <c r="I85" s="41" t="s">
        <v>122</v>
      </c>
      <c r="J85" s="40">
        <v>189.3</v>
      </c>
      <c r="K85" s="42">
        <v>1</v>
      </c>
      <c r="L85" s="42">
        <v>1</v>
      </c>
      <c r="M85" s="40">
        <v>0.6</v>
      </c>
      <c r="N85">
        <f t="shared" si="2"/>
        <v>113.58</v>
      </c>
    </row>
    <row r="86" spans="1:14" x14ac:dyDescent="0.25">
      <c r="A86" s="40">
        <v>86</v>
      </c>
      <c r="B86" s="41" t="s">
        <v>46</v>
      </c>
      <c r="C86" s="40">
        <v>2013</v>
      </c>
      <c r="D86" s="41" t="s">
        <v>16</v>
      </c>
      <c r="E86" s="41" t="s">
        <v>114</v>
      </c>
      <c r="F86" s="41" t="s">
        <v>18</v>
      </c>
      <c r="G86" s="41" t="s">
        <v>123</v>
      </c>
      <c r="H86" s="41" t="s">
        <v>117</v>
      </c>
      <c r="I86" s="41" t="s">
        <v>118</v>
      </c>
      <c r="J86" s="40">
        <v>235.3</v>
      </c>
      <c r="K86" s="42">
        <v>1</v>
      </c>
      <c r="L86" s="42">
        <v>1</v>
      </c>
      <c r="M86" s="40">
        <v>3.5</v>
      </c>
      <c r="N86">
        <f t="shared" si="2"/>
        <v>823.55000000000007</v>
      </c>
    </row>
    <row r="87" spans="1:14" x14ac:dyDescent="0.25">
      <c r="A87" s="40">
        <v>354</v>
      </c>
      <c r="B87" s="41" t="s">
        <v>87</v>
      </c>
      <c r="C87" s="40">
        <v>2013</v>
      </c>
      <c r="D87" s="41" t="s">
        <v>16</v>
      </c>
      <c r="E87" s="41" t="s">
        <v>114</v>
      </c>
      <c r="F87" s="41" t="s">
        <v>18</v>
      </c>
      <c r="G87" s="41" t="s">
        <v>121</v>
      </c>
      <c r="H87" s="41" t="s">
        <v>117</v>
      </c>
      <c r="I87" s="41" t="s">
        <v>122</v>
      </c>
      <c r="J87" s="40">
        <v>248</v>
      </c>
      <c r="K87" s="42">
        <v>1</v>
      </c>
      <c r="L87" s="42">
        <v>1</v>
      </c>
      <c r="M87" s="40">
        <v>3.5599999999999996</v>
      </c>
      <c r="N87">
        <f t="shared" si="2"/>
        <v>882.87999999999988</v>
      </c>
    </row>
    <row r="88" spans="1:14" x14ac:dyDescent="0.25">
      <c r="A88" s="40">
        <v>354</v>
      </c>
      <c r="B88" s="41" t="s">
        <v>87</v>
      </c>
      <c r="C88" s="40">
        <v>2013</v>
      </c>
      <c r="D88" s="41" t="s">
        <v>16</v>
      </c>
      <c r="E88" s="41" t="s">
        <v>114</v>
      </c>
      <c r="F88" s="41" t="s">
        <v>18</v>
      </c>
      <c r="G88" s="41" t="s">
        <v>123</v>
      </c>
      <c r="H88" s="41" t="s">
        <v>117</v>
      </c>
      <c r="I88" s="41" t="s">
        <v>118</v>
      </c>
      <c r="J88" s="40">
        <v>235.3</v>
      </c>
      <c r="K88" s="42">
        <v>1</v>
      </c>
      <c r="L88" s="42">
        <v>1</v>
      </c>
      <c r="M88" s="40">
        <v>0.495</v>
      </c>
      <c r="N88">
        <f t="shared" si="2"/>
        <v>116.4735</v>
      </c>
    </row>
    <row r="89" spans="1:14" x14ac:dyDescent="0.25">
      <c r="A89" s="40">
        <v>354</v>
      </c>
      <c r="B89" s="41" t="s">
        <v>87</v>
      </c>
      <c r="C89" s="40">
        <v>2013</v>
      </c>
      <c r="D89" s="41" t="s">
        <v>16</v>
      </c>
      <c r="E89" s="41" t="s">
        <v>114</v>
      </c>
      <c r="F89" s="41" t="s">
        <v>24</v>
      </c>
      <c r="G89" s="41" t="s">
        <v>121</v>
      </c>
      <c r="H89" s="41" t="s">
        <v>117</v>
      </c>
      <c r="I89" s="41" t="s">
        <v>122</v>
      </c>
      <c r="J89" s="40">
        <v>189.3</v>
      </c>
      <c r="K89" s="42">
        <v>1</v>
      </c>
      <c r="L89" s="42">
        <v>1</v>
      </c>
      <c r="M89" s="40">
        <v>5.5030000000000001</v>
      </c>
      <c r="N89">
        <f t="shared" si="2"/>
        <v>1041.7179000000001</v>
      </c>
    </row>
    <row r="90" spans="1:14" x14ac:dyDescent="0.25">
      <c r="A90" s="40">
        <v>103</v>
      </c>
      <c r="B90" s="41" t="s">
        <v>48</v>
      </c>
      <c r="C90" s="40">
        <v>2013</v>
      </c>
      <c r="D90" s="41" t="s">
        <v>16</v>
      </c>
      <c r="E90" s="41" t="s">
        <v>114</v>
      </c>
      <c r="F90" s="41" t="s">
        <v>24</v>
      </c>
      <c r="G90" s="41" t="s">
        <v>121</v>
      </c>
      <c r="H90" s="41" t="s">
        <v>117</v>
      </c>
      <c r="I90" s="41" t="s">
        <v>122</v>
      </c>
      <c r="J90" s="40">
        <v>189.3</v>
      </c>
      <c r="K90" s="42">
        <v>1</v>
      </c>
      <c r="L90" s="42">
        <v>1</v>
      </c>
      <c r="M90" s="40">
        <v>0.44600000000000001</v>
      </c>
      <c r="N90">
        <f t="shared" si="2"/>
        <v>84.427800000000005</v>
      </c>
    </row>
    <row r="91" spans="1:14" x14ac:dyDescent="0.25">
      <c r="A91" s="40">
        <v>511</v>
      </c>
      <c r="B91" s="41" t="s">
        <v>94</v>
      </c>
      <c r="C91" s="40">
        <v>2013</v>
      </c>
      <c r="D91" s="41" t="s">
        <v>16</v>
      </c>
      <c r="E91" s="41" t="s">
        <v>114</v>
      </c>
      <c r="F91" s="41" t="s">
        <v>18</v>
      </c>
      <c r="G91" s="41" t="s">
        <v>119</v>
      </c>
      <c r="H91" s="41" t="s">
        <v>117</v>
      </c>
      <c r="I91" s="41" t="s">
        <v>120</v>
      </c>
      <c r="J91" s="40">
        <v>279</v>
      </c>
      <c r="K91" s="42">
        <v>1</v>
      </c>
      <c r="L91" s="42">
        <v>1</v>
      </c>
      <c r="M91" s="40">
        <v>8.9450000000000003</v>
      </c>
      <c r="N91">
        <f t="shared" si="2"/>
        <v>2495.6550000000002</v>
      </c>
    </row>
    <row r="92" spans="1:14" x14ac:dyDescent="0.25">
      <c r="A92" s="40">
        <v>511</v>
      </c>
      <c r="B92" s="41" t="s">
        <v>94</v>
      </c>
      <c r="C92" s="40">
        <v>2013</v>
      </c>
      <c r="D92" s="41" t="s">
        <v>16</v>
      </c>
      <c r="E92" s="41" t="s">
        <v>114</v>
      </c>
      <c r="F92" s="41" t="s">
        <v>18</v>
      </c>
      <c r="G92" s="41" t="s">
        <v>129</v>
      </c>
      <c r="H92" s="41" t="s">
        <v>130</v>
      </c>
      <c r="I92" s="41" t="s">
        <v>126</v>
      </c>
      <c r="J92" s="40">
        <v>458.7</v>
      </c>
      <c r="K92" s="42">
        <v>1</v>
      </c>
      <c r="L92" s="42">
        <v>1</v>
      </c>
      <c r="M92" s="40">
        <v>6.8900000000000006</v>
      </c>
      <c r="N92">
        <f t="shared" si="2"/>
        <v>3160.4430000000002</v>
      </c>
    </row>
    <row r="93" spans="1:14" x14ac:dyDescent="0.25">
      <c r="A93" s="40">
        <v>511</v>
      </c>
      <c r="B93" s="41" t="s">
        <v>94</v>
      </c>
      <c r="C93" s="40">
        <v>2013</v>
      </c>
      <c r="D93" s="41" t="s">
        <v>16</v>
      </c>
      <c r="E93" s="41" t="s">
        <v>114</v>
      </c>
      <c r="F93" s="41" t="s">
        <v>24</v>
      </c>
      <c r="G93" s="41" t="s">
        <v>119</v>
      </c>
      <c r="H93" s="41" t="s">
        <v>117</v>
      </c>
      <c r="I93" s="41" t="s">
        <v>120</v>
      </c>
      <c r="J93" s="40">
        <v>213</v>
      </c>
      <c r="K93" s="42">
        <v>1</v>
      </c>
      <c r="L93" s="42">
        <v>1</v>
      </c>
      <c r="M93" s="40">
        <v>91.104000000000013</v>
      </c>
      <c r="N93">
        <f t="shared" si="2"/>
        <v>19405.152000000002</v>
      </c>
    </row>
    <row r="94" spans="1:14" x14ac:dyDescent="0.25">
      <c r="A94" s="40">
        <v>511</v>
      </c>
      <c r="B94" s="41" t="s">
        <v>94</v>
      </c>
      <c r="C94" s="40">
        <v>2013</v>
      </c>
      <c r="D94" s="41" t="s">
        <v>16</v>
      </c>
      <c r="E94" s="41" t="s">
        <v>114</v>
      </c>
      <c r="F94" s="41" t="s">
        <v>24</v>
      </c>
      <c r="G94" s="41" t="s">
        <v>129</v>
      </c>
      <c r="H94" s="41" t="s">
        <v>130</v>
      </c>
      <c r="I94" s="41" t="s">
        <v>126</v>
      </c>
      <c r="J94" s="40">
        <v>349.1</v>
      </c>
      <c r="K94" s="42">
        <v>1</v>
      </c>
      <c r="L94" s="42">
        <v>1</v>
      </c>
      <c r="M94" s="40">
        <v>0.372</v>
      </c>
      <c r="N94">
        <f t="shared" si="2"/>
        <v>129.86520000000002</v>
      </c>
    </row>
    <row r="95" spans="1:14" x14ac:dyDescent="0.25">
      <c r="A95" s="40">
        <v>511</v>
      </c>
      <c r="B95" s="41" t="s">
        <v>94</v>
      </c>
      <c r="C95" s="40">
        <v>2013</v>
      </c>
      <c r="D95" s="41" t="s">
        <v>16</v>
      </c>
      <c r="E95" s="41" t="s">
        <v>114</v>
      </c>
      <c r="F95" s="41" t="s">
        <v>24</v>
      </c>
      <c r="G95" s="41" t="s">
        <v>121</v>
      </c>
      <c r="H95" s="41" t="s">
        <v>117</v>
      </c>
      <c r="I95" s="41" t="s">
        <v>122</v>
      </c>
      <c r="J95" s="40">
        <v>189.3</v>
      </c>
      <c r="K95" s="42">
        <v>1</v>
      </c>
      <c r="L95" s="42">
        <v>1</v>
      </c>
      <c r="M95" s="40">
        <v>38.610999999999997</v>
      </c>
      <c r="N95">
        <f t="shared" si="2"/>
        <v>7309.0622999999996</v>
      </c>
    </row>
    <row r="96" spans="1:14" x14ac:dyDescent="0.25">
      <c r="A96" s="40">
        <v>511</v>
      </c>
      <c r="B96" s="41" t="s">
        <v>94</v>
      </c>
      <c r="C96" s="40">
        <v>2013</v>
      </c>
      <c r="D96" s="41" t="s">
        <v>16</v>
      </c>
      <c r="E96" s="41" t="s">
        <v>114</v>
      </c>
      <c r="F96" s="41" t="s">
        <v>24</v>
      </c>
      <c r="G96" s="41" t="s">
        <v>123</v>
      </c>
      <c r="H96" s="41" t="s">
        <v>117</v>
      </c>
      <c r="I96" s="41" t="s">
        <v>118</v>
      </c>
      <c r="J96" s="40">
        <v>197.2</v>
      </c>
      <c r="K96" s="42">
        <v>1</v>
      </c>
      <c r="L96" s="42">
        <v>1</v>
      </c>
      <c r="M96" s="40">
        <v>8.5039999999999996</v>
      </c>
      <c r="N96">
        <f t="shared" si="2"/>
        <v>1676.9887999999999</v>
      </c>
    </row>
    <row r="97" spans="1:14" x14ac:dyDescent="0.25">
      <c r="A97" s="40">
        <v>591</v>
      </c>
      <c r="B97" s="41" t="s">
        <v>98</v>
      </c>
      <c r="C97" s="40">
        <v>2013</v>
      </c>
      <c r="D97" s="41" t="s">
        <v>16</v>
      </c>
      <c r="E97" s="41" t="s">
        <v>114</v>
      </c>
      <c r="F97" s="41" t="s">
        <v>115</v>
      </c>
      <c r="G97" s="41" t="s">
        <v>116</v>
      </c>
      <c r="H97" s="41" t="s">
        <v>117</v>
      </c>
      <c r="I97" s="41" t="s">
        <v>37</v>
      </c>
      <c r="J97" s="40">
        <v>52.4</v>
      </c>
      <c r="K97" s="42">
        <v>1</v>
      </c>
      <c r="L97" s="42">
        <v>1</v>
      </c>
      <c r="M97" s="40">
        <v>0.497</v>
      </c>
      <c r="N97">
        <f t="shared" si="2"/>
        <v>26.0428</v>
      </c>
    </row>
    <row r="98" spans="1:14" x14ac:dyDescent="0.25">
      <c r="A98" s="40">
        <v>591</v>
      </c>
      <c r="B98" s="41" t="s">
        <v>98</v>
      </c>
      <c r="C98" s="40">
        <v>2013</v>
      </c>
      <c r="D98" s="41" t="s">
        <v>16</v>
      </c>
      <c r="E98" s="41" t="s">
        <v>114</v>
      </c>
      <c r="F98" s="41" t="s">
        <v>24</v>
      </c>
      <c r="G98" s="41" t="s">
        <v>121</v>
      </c>
      <c r="H98" s="41" t="s">
        <v>117</v>
      </c>
      <c r="I98" s="41" t="s">
        <v>122</v>
      </c>
      <c r="J98" s="40">
        <v>189.3</v>
      </c>
      <c r="K98" s="42">
        <v>1</v>
      </c>
      <c r="L98" s="42">
        <v>1</v>
      </c>
      <c r="M98" s="40">
        <v>0.5</v>
      </c>
      <c r="N98">
        <f t="shared" ref="N98:N129" si="3">M98*J98</f>
        <v>94.65</v>
      </c>
    </row>
    <row r="99" spans="1:14" x14ac:dyDescent="0.25">
      <c r="A99" s="40">
        <v>637</v>
      </c>
      <c r="B99" s="41" t="s">
        <v>103</v>
      </c>
      <c r="C99" s="40">
        <v>2013</v>
      </c>
      <c r="D99" s="41" t="s">
        <v>16</v>
      </c>
      <c r="E99" s="41" t="s">
        <v>114</v>
      </c>
      <c r="F99" s="41" t="s">
        <v>24</v>
      </c>
      <c r="G99" s="41" t="s">
        <v>121</v>
      </c>
      <c r="H99" s="41" t="s">
        <v>117</v>
      </c>
      <c r="I99" s="41" t="s">
        <v>122</v>
      </c>
      <c r="J99" s="40">
        <v>189.3</v>
      </c>
      <c r="K99" s="42">
        <v>1</v>
      </c>
      <c r="L99" s="42">
        <v>1</v>
      </c>
      <c r="M99" s="40">
        <v>10.082999999999998</v>
      </c>
      <c r="N99">
        <f t="shared" si="3"/>
        <v>1908.7118999999998</v>
      </c>
    </row>
    <row r="100" spans="1:14" x14ac:dyDescent="0.25">
      <c r="A100" s="40">
        <v>637</v>
      </c>
      <c r="B100" s="41" t="s">
        <v>103</v>
      </c>
      <c r="C100" s="40">
        <v>2013</v>
      </c>
      <c r="D100" s="41" t="s">
        <v>16</v>
      </c>
      <c r="E100" s="41" t="s">
        <v>114</v>
      </c>
      <c r="F100" s="41" t="s">
        <v>24</v>
      </c>
      <c r="G100" s="41" t="s">
        <v>123</v>
      </c>
      <c r="H100" s="41" t="s">
        <v>117</v>
      </c>
      <c r="I100" s="41" t="s">
        <v>118</v>
      </c>
      <c r="J100" s="40">
        <v>197.2</v>
      </c>
      <c r="K100" s="42">
        <v>1</v>
      </c>
      <c r="L100" s="42">
        <v>1</v>
      </c>
      <c r="M100" s="40">
        <v>5.9669999999999996</v>
      </c>
      <c r="N100">
        <f t="shared" si="3"/>
        <v>1176.6923999999999</v>
      </c>
    </row>
    <row r="101" spans="1:14" x14ac:dyDescent="0.25">
      <c r="A101" s="40">
        <v>726</v>
      </c>
      <c r="B101" s="41" t="s">
        <v>107</v>
      </c>
      <c r="C101" s="40">
        <v>2013</v>
      </c>
      <c r="D101" s="41" t="s">
        <v>16</v>
      </c>
      <c r="E101" s="41" t="s">
        <v>114</v>
      </c>
      <c r="F101" s="41" t="s">
        <v>115</v>
      </c>
      <c r="G101" s="41" t="s">
        <v>116</v>
      </c>
      <c r="H101" s="41" t="s">
        <v>127</v>
      </c>
      <c r="I101" s="41" t="s">
        <v>22</v>
      </c>
      <c r="J101" s="40">
        <v>46.1</v>
      </c>
      <c r="K101" s="42">
        <v>1</v>
      </c>
      <c r="L101" s="42">
        <v>1</v>
      </c>
      <c r="M101" s="40">
        <v>1.2</v>
      </c>
      <c r="N101">
        <f t="shared" si="3"/>
        <v>55.32</v>
      </c>
    </row>
    <row r="102" spans="1:14" x14ac:dyDescent="0.25">
      <c r="A102" s="40">
        <v>726</v>
      </c>
      <c r="B102" s="41" t="s">
        <v>107</v>
      </c>
      <c r="C102" s="40">
        <v>2013</v>
      </c>
      <c r="D102" s="41" t="s">
        <v>16</v>
      </c>
      <c r="E102" s="41" t="s">
        <v>114</v>
      </c>
      <c r="F102" s="41" t="s">
        <v>115</v>
      </c>
      <c r="G102" s="41" t="s">
        <v>116</v>
      </c>
      <c r="H102" s="41" t="s">
        <v>117</v>
      </c>
      <c r="I102" s="41" t="s">
        <v>37</v>
      </c>
      <c r="J102" s="40">
        <v>52.4</v>
      </c>
      <c r="K102" s="42">
        <v>1</v>
      </c>
      <c r="L102" s="42">
        <v>1</v>
      </c>
      <c r="M102" s="40">
        <v>0.15</v>
      </c>
      <c r="N102">
        <f t="shared" si="3"/>
        <v>7.8599999999999994</v>
      </c>
    </row>
    <row r="103" spans="1:14" x14ac:dyDescent="0.25">
      <c r="A103" s="40">
        <v>726</v>
      </c>
      <c r="B103" s="41" t="s">
        <v>107</v>
      </c>
      <c r="C103" s="40">
        <v>2013</v>
      </c>
      <c r="D103" s="41" t="s">
        <v>16</v>
      </c>
      <c r="E103" s="41" t="s">
        <v>114</v>
      </c>
      <c r="F103" s="41" t="s">
        <v>115</v>
      </c>
      <c r="G103" s="41" t="s">
        <v>116</v>
      </c>
      <c r="H103" s="41" t="s">
        <v>117</v>
      </c>
      <c r="I103" s="41" t="s">
        <v>122</v>
      </c>
      <c r="J103" s="40">
        <v>59.2</v>
      </c>
      <c r="K103" s="42">
        <v>1</v>
      </c>
      <c r="L103" s="42">
        <v>1</v>
      </c>
      <c r="M103" s="40">
        <v>0.18</v>
      </c>
      <c r="N103">
        <f t="shared" si="3"/>
        <v>10.656000000000001</v>
      </c>
    </row>
    <row r="104" spans="1:14" x14ac:dyDescent="0.25">
      <c r="A104" s="40">
        <v>726</v>
      </c>
      <c r="B104" s="41" t="s">
        <v>107</v>
      </c>
      <c r="C104" s="40">
        <v>2013</v>
      </c>
      <c r="D104" s="41" t="s">
        <v>16</v>
      </c>
      <c r="E104" s="41" t="s">
        <v>114</v>
      </c>
      <c r="F104" s="41" t="s">
        <v>115</v>
      </c>
      <c r="G104" s="41" t="s">
        <v>116</v>
      </c>
      <c r="H104" s="41" t="s">
        <v>117</v>
      </c>
      <c r="I104" s="41" t="s">
        <v>118</v>
      </c>
      <c r="J104" s="40">
        <v>69</v>
      </c>
      <c r="K104" s="42">
        <v>1</v>
      </c>
      <c r="L104" s="42">
        <v>1</v>
      </c>
      <c r="M104" s="40">
        <v>0.22</v>
      </c>
      <c r="N104">
        <f t="shared" si="3"/>
        <v>15.18</v>
      </c>
    </row>
    <row r="105" spans="1:14" x14ac:dyDescent="0.25">
      <c r="A105" s="40">
        <v>726</v>
      </c>
      <c r="B105" s="41" t="s">
        <v>107</v>
      </c>
      <c r="C105" s="40">
        <v>2013</v>
      </c>
      <c r="D105" s="41" t="s">
        <v>16</v>
      </c>
      <c r="E105" s="41" t="s">
        <v>114</v>
      </c>
      <c r="F105" s="41" t="s">
        <v>18</v>
      </c>
      <c r="G105" s="41" t="s">
        <v>121</v>
      </c>
      <c r="H105" s="41" t="s">
        <v>117</v>
      </c>
      <c r="I105" s="41" t="s">
        <v>122</v>
      </c>
      <c r="J105" s="40">
        <v>248</v>
      </c>
      <c r="K105" s="42">
        <v>1</v>
      </c>
      <c r="L105" s="42">
        <v>1</v>
      </c>
      <c r="M105" s="40">
        <v>4.4000000000000004</v>
      </c>
      <c r="N105">
        <f t="shared" si="3"/>
        <v>1091.2</v>
      </c>
    </row>
    <row r="106" spans="1:14" x14ac:dyDescent="0.25">
      <c r="A106" s="40">
        <v>726</v>
      </c>
      <c r="B106" s="41" t="s">
        <v>107</v>
      </c>
      <c r="C106" s="40">
        <v>2013</v>
      </c>
      <c r="D106" s="41" t="s">
        <v>16</v>
      </c>
      <c r="E106" s="41" t="s">
        <v>114</v>
      </c>
      <c r="F106" s="41" t="s">
        <v>39</v>
      </c>
      <c r="G106" s="41" t="s">
        <v>116</v>
      </c>
      <c r="H106" s="41" t="s">
        <v>117</v>
      </c>
      <c r="I106" s="41" t="s">
        <v>37</v>
      </c>
      <c r="J106" s="40">
        <v>53.5</v>
      </c>
      <c r="K106" s="42">
        <v>1</v>
      </c>
      <c r="L106" s="42">
        <v>1</v>
      </c>
      <c r="M106" s="40">
        <v>0.16</v>
      </c>
      <c r="N106">
        <f t="shared" si="3"/>
        <v>8.56</v>
      </c>
    </row>
    <row r="107" spans="1:14" x14ac:dyDescent="0.25">
      <c r="A107" s="40">
        <v>726</v>
      </c>
      <c r="B107" s="41" t="s">
        <v>107</v>
      </c>
      <c r="C107" s="40">
        <v>2013</v>
      </c>
      <c r="D107" s="41" t="s">
        <v>16</v>
      </c>
      <c r="E107" s="41" t="s">
        <v>114</v>
      </c>
      <c r="F107" s="41" t="s">
        <v>39</v>
      </c>
      <c r="G107" s="41" t="s">
        <v>116</v>
      </c>
      <c r="H107" s="41" t="s">
        <v>117</v>
      </c>
      <c r="I107" s="41" t="s">
        <v>122</v>
      </c>
      <c r="J107" s="40">
        <v>60.7</v>
      </c>
      <c r="K107" s="42">
        <v>1</v>
      </c>
      <c r="L107" s="42">
        <v>1</v>
      </c>
      <c r="M107" s="40">
        <v>0.30600000000000005</v>
      </c>
      <c r="N107">
        <f t="shared" si="3"/>
        <v>18.574200000000005</v>
      </c>
    </row>
    <row r="108" spans="1:14" x14ac:dyDescent="0.25">
      <c r="A108" s="40">
        <v>726</v>
      </c>
      <c r="B108" s="41" t="s">
        <v>107</v>
      </c>
      <c r="C108" s="40">
        <v>2013</v>
      </c>
      <c r="D108" s="41" t="s">
        <v>16</v>
      </c>
      <c r="E108" s="41" t="s">
        <v>114</v>
      </c>
      <c r="F108" s="41" t="s">
        <v>39</v>
      </c>
      <c r="G108" s="41" t="s">
        <v>116</v>
      </c>
      <c r="H108" s="41" t="s">
        <v>117</v>
      </c>
      <c r="I108" s="41" t="s">
        <v>70</v>
      </c>
      <c r="J108" s="40">
        <v>45</v>
      </c>
      <c r="K108" s="42">
        <v>1</v>
      </c>
      <c r="L108" s="42">
        <v>1</v>
      </c>
      <c r="M108" s="40">
        <v>0.01</v>
      </c>
      <c r="N108">
        <f t="shared" si="3"/>
        <v>0.45</v>
      </c>
    </row>
    <row r="109" spans="1:14" x14ac:dyDescent="0.25">
      <c r="A109" s="40">
        <v>726</v>
      </c>
      <c r="B109" s="41" t="s">
        <v>107</v>
      </c>
      <c r="C109" s="40">
        <v>2013</v>
      </c>
      <c r="D109" s="41" t="s">
        <v>16</v>
      </c>
      <c r="E109" s="41" t="s">
        <v>114</v>
      </c>
      <c r="F109" s="41" t="s">
        <v>39</v>
      </c>
      <c r="G109" s="41" t="s">
        <v>116</v>
      </c>
      <c r="H109" s="41" t="s">
        <v>117</v>
      </c>
      <c r="I109" s="41" t="s">
        <v>26</v>
      </c>
      <c r="J109" s="40">
        <v>47.4</v>
      </c>
      <c r="K109" s="42">
        <v>1</v>
      </c>
      <c r="L109" s="42">
        <v>1</v>
      </c>
      <c r="M109" s="40">
        <v>0.01</v>
      </c>
      <c r="N109">
        <f t="shared" si="3"/>
        <v>0.47399999999999998</v>
      </c>
    </row>
    <row r="110" spans="1:14" x14ac:dyDescent="0.25">
      <c r="A110" s="40">
        <v>726</v>
      </c>
      <c r="B110" s="41" t="s">
        <v>107</v>
      </c>
      <c r="C110" s="40">
        <v>2013</v>
      </c>
      <c r="D110" s="41" t="s">
        <v>16</v>
      </c>
      <c r="E110" s="41" t="s">
        <v>114</v>
      </c>
      <c r="F110" s="41" t="s">
        <v>124</v>
      </c>
      <c r="G110" s="41" t="s">
        <v>116</v>
      </c>
      <c r="H110" s="41" t="s">
        <v>117</v>
      </c>
      <c r="I110" s="41" t="s">
        <v>122</v>
      </c>
      <c r="J110" s="40">
        <v>59.2</v>
      </c>
      <c r="K110" s="42">
        <v>1</v>
      </c>
      <c r="L110" s="42">
        <v>1</v>
      </c>
      <c r="M110" s="40">
        <v>0.02</v>
      </c>
      <c r="N110">
        <f t="shared" si="3"/>
        <v>1.1840000000000002</v>
      </c>
    </row>
    <row r="111" spans="1:14" x14ac:dyDescent="0.25">
      <c r="A111" s="40">
        <v>726</v>
      </c>
      <c r="B111" s="41" t="s">
        <v>107</v>
      </c>
      <c r="C111" s="40">
        <v>2013</v>
      </c>
      <c r="D111" s="41" t="s">
        <v>16</v>
      </c>
      <c r="E111" s="41" t="s">
        <v>114</v>
      </c>
      <c r="F111" s="41" t="s">
        <v>24</v>
      </c>
      <c r="G111" s="41" t="s">
        <v>121</v>
      </c>
      <c r="H111" s="41" t="s">
        <v>117</v>
      </c>
      <c r="I111" s="41" t="s">
        <v>122</v>
      </c>
      <c r="J111" s="40">
        <v>189.3</v>
      </c>
      <c r="K111" s="42">
        <v>1</v>
      </c>
      <c r="L111" s="42">
        <v>1</v>
      </c>
      <c r="M111" s="40">
        <v>6.86</v>
      </c>
      <c r="N111">
        <f t="shared" si="3"/>
        <v>1298.5980000000002</v>
      </c>
    </row>
    <row r="112" spans="1:14" x14ac:dyDescent="0.25">
      <c r="A112" s="40">
        <v>726</v>
      </c>
      <c r="B112" s="41" t="s">
        <v>107</v>
      </c>
      <c r="C112" s="40">
        <v>2013</v>
      </c>
      <c r="D112" s="41" t="s">
        <v>16</v>
      </c>
      <c r="E112" s="41" t="s">
        <v>114</v>
      </c>
      <c r="F112" s="41" t="s">
        <v>24</v>
      </c>
      <c r="G112" s="41" t="s">
        <v>123</v>
      </c>
      <c r="H112" s="41" t="s">
        <v>117</v>
      </c>
      <c r="I112" s="41" t="s">
        <v>118</v>
      </c>
      <c r="J112" s="40">
        <v>197.2</v>
      </c>
      <c r="K112" s="42">
        <v>1</v>
      </c>
      <c r="L112" s="42">
        <v>1</v>
      </c>
      <c r="M112" s="40">
        <v>1.2</v>
      </c>
      <c r="N112">
        <f t="shared" si="3"/>
        <v>236.64</v>
      </c>
    </row>
    <row r="113" spans="1:14" x14ac:dyDescent="0.25">
      <c r="A113" s="40">
        <v>311</v>
      </c>
      <c r="B113" s="41" t="s">
        <v>84</v>
      </c>
      <c r="C113" s="40">
        <v>2013</v>
      </c>
      <c r="D113" s="41" t="s">
        <v>16</v>
      </c>
      <c r="E113" s="41" t="s">
        <v>114</v>
      </c>
      <c r="F113" s="41" t="s">
        <v>18</v>
      </c>
      <c r="G113" s="41" t="s">
        <v>123</v>
      </c>
      <c r="H113" s="41" t="s">
        <v>117</v>
      </c>
      <c r="I113" s="41" t="s">
        <v>118</v>
      </c>
      <c r="J113" s="40">
        <v>235.3</v>
      </c>
      <c r="K113" s="42">
        <v>1</v>
      </c>
      <c r="L113" s="42">
        <v>1</v>
      </c>
      <c r="M113" s="40">
        <v>10.16</v>
      </c>
      <c r="N113">
        <f t="shared" si="3"/>
        <v>2390.6480000000001</v>
      </c>
    </row>
    <row r="114" spans="1:14" x14ac:dyDescent="0.25">
      <c r="A114" s="40">
        <v>311</v>
      </c>
      <c r="B114" s="41" t="s">
        <v>84</v>
      </c>
      <c r="C114" s="40">
        <v>2013</v>
      </c>
      <c r="D114" s="41" t="s">
        <v>16</v>
      </c>
      <c r="E114" s="41" t="s">
        <v>114</v>
      </c>
      <c r="F114" s="41" t="s">
        <v>24</v>
      </c>
      <c r="G114" s="41" t="s">
        <v>121</v>
      </c>
      <c r="H114" s="41" t="s">
        <v>117</v>
      </c>
      <c r="I114" s="41" t="s">
        <v>122</v>
      </c>
      <c r="J114" s="40">
        <v>189.3</v>
      </c>
      <c r="K114" s="42">
        <v>1</v>
      </c>
      <c r="L114" s="42">
        <v>1</v>
      </c>
      <c r="M114" s="40">
        <v>8.86</v>
      </c>
      <c r="N114">
        <f t="shared" si="3"/>
        <v>1677.1980000000001</v>
      </c>
    </row>
    <row r="115" spans="1:14" x14ac:dyDescent="0.25">
      <c r="A115" s="40">
        <v>132</v>
      </c>
      <c r="B115" s="41" t="s">
        <v>50</v>
      </c>
      <c r="C115" s="40">
        <v>2013</v>
      </c>
      <c r="D115" s="41" t="s">
        <v>16</v>
      </c>
      <c r="E115" s="41" t="s">
        <v>114</v>
      </c>
      <c r="F115" s="41" t="s">
        <v>24</v>
      </c>
      <c r="G115" s="41" t="s">
        <v>121</v>
      </c>
      <c r="H115" s="41" t="s">
        <v>117</v>
      </c>
      <c r="I115" s="41" t="s">
        <v>122</v>
      </c>
      <c r="J115" s="40">
        <v>189.3</v>
      </c>
      <c r="K115" s="42">
        <v>1</v>
      </c>
      <c r="L115" s="42">
        <v>1</v>
      </c>
      <c r="M115" s="40">
        <v>2.7849999999999997</v>
      </c>
      <c r="N115">
        <f t="shared" si="3"/>
        <v>527.20049999999992</v>
      </c>
    </row>
    <row r="116" spans="1:14" x14ac:dyDescent="0.25">
      <c r="A116" s="40">
        <v>349</v>
      </c>
      <c r="B116" s="41" t="s">
        <v>137</v>
      </c>
      <c r="C116" s="40">
        <v>2013</v>
      </c>
      <c r="D116" s="41" t="s">
        <v>16</v>
      </c>
      <c r="E116" s="41" t="s">
        <v>114</v>
      </c>
      <c r="F116" s="41" t="s">
        <v>18</v>
      </c>
      <c r="G116" s="41" t="s">
        <v>121</v>
      </c>
      <c r="H116" s="41" t="s">
        <v>117</v>
      </c>
      <c r="I116" s="41" t="s">
        <v>122</v>
      </c>
      <c r="J116" s="40">
        <v>248</v>
      </c>
      <c r="K116" s="42">
        <v>1</v>
      </c>
      <c r="L116" s="42">
        <v>1</v>
      </c>
      <c r="M116" s="40">
        <v>2</v>
      </c>
      <c r="N116">
        <f t="shared" si="3"/>
        <v>496</v>
      </c>
    </row>
    <row r="117" spans="1:14" x14ac:dyDescent="0.25">
      <c r="A117" s="40">
        <v>699</v>
      </c>
      <c r="B117" s="41" t="s">
        <v>106</v>
      </c>
      <c r="C117" s="40">
        <v>2013</v>
      </c>
      <c r="D117" s="41" t="s">
        <v>16</v>
      </c>
      <c r="E117" s="41" t="s">
        <v>114</v>
      </c>
      <c r="F117" s="41" t="s">
        <v>18</v>
      </c>
      <c r="G117" s="41" t="s">
        <v>121</v>
      </c>
      <c r="H117" s="41" t="s">
        <v>117</v>
      </c>
      <c r="I117" s="41" t="s">
        <v>122</v>
      </c>
      <c r="J117" s="40">
        <v>248</v>
      </c>
      <c r="K117" s="42">
        <v>1</v>
      </c>
      <c r="L117" s="42">
        <v>1</v>
      </c>
      <c r="M117" s="40">
        <v>0.08</v>
      </c>
      <c r="N117">
        <f t="shared" si="3"/>
        <v>19.84</v>
      </c>
    </row>
    <row r="118" spans="1:14" x14ac:dyDescent="0.25">
      <c r="A118" s="40">
        <v>699</v>
      </c>
      <c r="B118" s="41" t="s">
        <v>106</v>
      </c>
      <c r="C118" s="40">
        <v>2013</v>
      </c>
      <c r="D118" s="41" t="s">
        <v>16</v>
      </c>
      <c r="E118" s="41" t="s">
        <v>114</v>
      </c>
      <c r="F118" s="41" t="s">
        <v>24</v>
      </c>
      <c r="G118" s="41" t="s">
        <v>119</v>
      </c>
      <c r="H118" s="41" t="s">
        <v>117</v>
      </c>
      <c r="I118" s="41" t="s">
        <v>120</v>
      </c>
      <c r="J118" s="40">
        <v>213</v>
      </c>
      <c r="K118" s="42">
        <v>1</v>
      </c>
      <c r="L118" s="42">
        <v>1</v>
      </c>
      <c r="M118" s="40">
        <v>6.8810000000000002</v>
      </c>
      <c r="N118">
        <f t="shared" si="3"/>
        <v>1465.653</v>
      </c>
    </row>
    <row r="119" spans="1:14" x14ac:dyDescent="0.25">
      <c r="A119" s="40">
        <v>699</v>
      </c>
      <c r="B119" s="41" t="s">
        <v>106</v>
      </c>
      <c r="C119" s="40">
        <v>2013</v>
      </c>
      <c r="D119" s="41" t="s">
        <v>16</v>
      </c>
      <c r="E119" s="41" t="s">
        <v>114</v>
      </c>
      <c r="F119" s="41" t="s">
        <v>24</v>
      </c>
      <c r="G119" s="41" t="s">
        <v>121</v>
      </c>
      <c r="H119" s="41" t="s">
        <v>117</v>
      </c>
      <c r="I119" s="41" t="s">
        <v>122</v>
      </c>
      <c r="J119" s="40">
        <v>189.3</v>
      </c>
      <c r="K119" s="42">
        <v>1</v>
      </c>
      <c r="L119" s="42">
        <v>1</v>
      </c>
      <c r="M119" s="40">
        <v>5.5710000000000006</v>
      </c>
      <c r="N119">
        <f t="shared" si="3"/>
        <v>1054.5903000000001</v>
      </c>
    </row>
    <row r="120" spans="1:14" x14ac:dyDescent="0.25">
      <c r="A120" s="40">
        <v>699</v>
      </c>
      <c r="B120" s="41" t="s">
        <v>106</v>
      </c>
      <c r="C120" s="40">
        <v>2013</v>
      </c>
      <c r="D120" s="41" t="s">
        <v>16</v>
      </c>
      <c r="E120" s="41" t="s">
        <v>114</v>
      </c>
      <c r="F120" s="41" t="s">
        <v>24</v>
      </c>
      <c r="G120" s="41" t="s">
        <v>123</v>
      </c>
      <c r="H120" s="41" t="s">
        <v>117</v>
      </c>
      <c r="I120" s="41" t="s">
        <v>118</v>
      </c>
      <c r="J120" s="40">
        <v>197.2</v>
      </c>
      <c r="K120" s="42">
        <v>1</v>
      </c>
      <c r="L120" s="42">
        <v>1</v>
      </c>
      <c r="M120" s="40">
        <v>4.194</v>
      </c>
      <c r="N120">
        <f t="shared" si="3"/>
        <v>827.05679999999995</v>
      </c>
    </row>
    <row r="121" spans="1:14" x14ac:dyDescent="0.25">
      <c r="A121" s="40">
        <v>146</v>
      </c>
      <c r="B121" s="41" t="s">
        <v>53</v>
      </c>
      <c r="C121" s="40">
        <v>2013</v>
      </c>
      <c r="D121" s="41" t="s">
        <v>16</v>
      </c>
      <c r="E121" s="41" t="s">
        <v>114</v>
      </c>
      <c r="F121" s="41" t="s">
        <v>24</v>
      </c>
      <c r="G121" s="41" t="s">
        <v>119</v>
      </c>
      <c r="H121" s="41" t="s">
        <v>117</v>
      </c>
      <c r="I121" s="41" t="s">
        <v>120</v>
      </c>
      <c r="J121" s="40">
        <v>213</v>
      </c>
      <c r="K121" s="42">
        <v>1</v>
      </c>
      <c r="L121" s="42">
        <v>1</v>
      </c>
      <c r="M121" s="40">
        <v>1.75</v>
      </c>
      <c r="N121">
        <f t="shared" si="3"/>
        <v>372.75</v>
      </c>
    </row>
    <row r="122" spans="1:14" x14ac:dyDescent="0.25">
      <c r="A122" s="40">
        <v>146</v>
      </c>
      <c r="B122" s="41" t="s">
        <v>53</v>
      </c>
      <c r="C122" s="40">
        <v>2013</v>
      </c>
      <c r="D122" s="41" t="s">
        <v>16</v>
      </c>
      <c r="E122" s="41" t="s">
        <v>114</v>
      </c>
      <c r="F122" s="41" t="s">
        <v>24</v>
      </c>
      <c r="G122" s="41" t="s">
        <v>121</v>
      </c>
      <c r="H122" s="41" t="s">
        <v>117</v>
      </c>
      <c r="I122" s="41" t="s">
        <v>122</v>
      </c>
      <c r="J122" s="40">
        <v>189.3</v>
      </c>
      <c r="K122" s="42">
        <v>1</v>
      </c>
      <c r="L122" s="42">
        <v>1</v>
      </c>
      <c r="M122" s="40">
        <v>1.8</v>
      </c>
      <c r="N122">
        <f t="shared" si="3"/>
        <v>340.74</v>
      </c>
    </row>
    <row r="123" spans="1:14" x14ac:dyDescent="0.25">
      <c r="A123" s="40">
        <v>146</v>
      </c>
      <c r="B123" s="41" t="s">
        <v>53</v>
      </c>
      <c r="C123" s="40">
        <v>2013</v>
      </c>
      <c r="D123" s="41" t="s">
        <v>16</v>
      </c>
      <c r="E123" s="41" t="s">
        <v>114</v>
      </c>
      <c r="F123" s="41" t="s">
        <v>24</v>
      </c>
      <c r="G123" s="41" t="s">
        <v>123</v>
      </c>
      <c r="H123" s="41" t="s">
        <v>117</v>
      </c>
      <c r="I123" s="41" t="s">
        <v>118</v>
      </c>
      <c r="J123" s="40">
        <v>197.2</v>
      </c>
      <c r="K123" s="42">
        <v>1</v>
      </c>
      <c r="L123" s="42">
        <v>1</v>
      </c>
      <c r="M123" s="40">
        <v>7.4</v>
      </c>
      <c r="N123">
        <f t="shared" si="3"/>
        <v>1459.28</v>
      </c>
    </row>
    <row r="124" spans="1:14" x14ac:dyDescent="0.25">
      <c r="A124" s="40">
        <v>146</v>
      </c>
      <c r="B124" s="41" t="s">
        <v>53</v>
      </c>
      <c r="C124" s="40">
        <v>2013</v>
      </c>
      <c r="D124" s="41" t="s">
        <v>54</v>
      </c>
      <c r="E124" s="41" t="s">
        <v>114</v>
      </c>
      <c r="F124" s="41" t="s">
        <v>24</v>
      </c>
      <c r="G124" s="41" t="s">
        <v>119</v>
      </c>
      <c r="H124" s="41" t="s">
        <v>117</v>
      </c>
      <c r="I124" s="41" t="s">
        <v>120</v>
      </c>
      <c r="J124" s="40">
        <v>213</v>
      </c>
      <c r="K124" s="42">
        <v>1</v>
      </c>
      <c r="L124" s="42">
        <v>1</v>
      </c>
      <c r="M124" s="40">
        <v>0.4</v>
      </c>
      <c r="N124">
        <f t="shared" si="3"/>
        <v>85.2</v>
      </c>
    </row>
    <row r="125" spans="1:14" x14ac:dyDescent="0.25">
      <c r="A125" s="40">
        <v>161</v>
      </c>
      <c r="B125" s="41" t="s">
        <v>59</v>
      </c>
      <c r="C125" s="40">
        <v>2013</v>
      </c>
      <c r="D125" s="41" t="s">
        <v>16</v>
      </c>
      <c r="E125" s="41" t="s">
        <v>114</v>
      </c>
      <c r="F125" s="41" t="s">
        <v>24</v>
      </c>
      <c r="G125" s="41" t="s">
        <v>121</v>
      </c>
      <c r="H125" s="41" t="s">
        <v>117</v>
      </c>
      <c r="I125" s="41" t="s">
        <v>122</v>
      </c>
      <c r="J125" s="40">
        <v>189.3</v>
      </c>
      <c r="K125" s="42">
        <v>1</v>
      </c>
      <c r="L125" s="42">
        <v>1</v>
      </c>
      <c r="M125" s="40">
        <v>0.05</v>
      </c>
      <c r="N125">
        <f t="shared" si="3"/>
        <v>9.4650000000000016</v>
      </c>
    </row>
    <row r="126" spans="1:14" x14ac:dyDescent="0.25">
      <c r="A126" s="40">
        <v>164</v>
      </c>
      <c r="B126" s="41" t="s">
        <v>60</v>
      </c>
      <c r="C126" s="40">
        <v>2013</v>
      </c>
      <c r="D126" s="41" t="s">
        <v>16</v>
      </c>
      <c r="E126" s="41" t="s">
        <v>114</v>
      </c>
      <c r="F126" s="41" t="s">
        <v>24</v>
      </c>
      <c r="G126" s="41" t="s">
        <v>121</v>
      </c>
      <c r="H126" s="41" t="s">
        <v>117</v>
      </c>
      <c r="I126" s="41" t="s">
        <v>122</v>
      </c>
      <c r="J126" s="40">
        <v>189.3</v>
      </c>
      <c r="K126" s="42">
        <v>1</v>
      </c>
      <c r="L126" s="42">
        <v>1</v>
      </c>
      <c r="M126" s="40">
        <v>9.3600000000000012</v>
      </c>
      <c r="N126">
        <f t="shared" si="3"/>
        <v>1771.8480000000004</v>
      </c>
    </row>
    <row r="127" spans="1:14" x14ac:dyDescent="0.25">
      <c r="A127" s="40">
        <v>269</v>
      </c>
      <c r="B127" s="41" t="s">
        <v>77</v>
      </c>
      <c r="C127" s="40">
        <v>2013</v>
      </c>
      <c r="D127" s="41" t="s">
        <v>16</v>
      </c>
      <c r="E127" s="41" t="s">
        <v>114</v>
      </c>
      <c r="F127" s="41" t="s">
        <v>18</v>
      </c>
      <c r="G127" s="41" t="s">
        <v>119</v>
      </c>
      <c r="H127" s="41" t="s">
        <v>117</v>
      </c>
      <c r="I127" s="41" t="s">
        <v>120</v>
      </c>
      <c r="J127" s="40">
        <v>279</v>
      </c>
      <c r="K127" s="42">
        <v>1</v>
      </c>
      <c r="L127" s="42">
        <v>1</v>
      </c>
      <c r="M127" s="40">
        <v>0.46</v>
      </c>
      <c r="N127">
        <f t="shared" si="3"/>
        <v>128.34</v>
      </c>
    </row>
    <row r="128" spans="1:14" x14ac:dyDescent="0.25">
      <c r="A128" s="40">
        <v>269</v>
      </c>
      <c r="B128" s="41" t="s">
        <v>77</v>
      </c>
      <c r="C128" s="40">
        <v>2013</v>
      </c>
      <c r="D128" s="41" t="s">
        <v>16</v>
      </c>
      <c r="E128" s="41" t="s">
        <v>114</v>
      </c>
      <c r="F128" s="41" t="s">
        <v>24</v>
      </c>
      <c r="G128" s="41" t="s">
        <v>121</v>
      </c>
      <c r="H128" s="41" t="s">
        <v>117</v>
      </c>
      <c r="I128" s="41" t="s">
        <v>122</v>
      </c>
      <c r="J128" s="40">
        <v>189.3</v>
      </c>
      <c r="K128" s="42">
        <v>1</v>
      </c>
      <c r="L128" s="42">
        <v>1</v>
      </c>
      <c r="M128" s="40">
        <v>2.1619999999999999</v>
      </c>
      <c r="N128">
        <f t="shared" si="3"/>
        <v>409.26659999999998</v>
      </c>
    </row>
    <row r="129" spans="1:14" x14ac:dyDescent="0.25">
      <c r="A129" s="40">
        <v>269</v>
      </c>
      <c r="B129" s="41" t="s">
        <v>77</v>
      </c>
      <c r="C129" s="40">
        <v>2013</v>
      </c>
      <c r="D129" s="41" t="s">
        <v>16</v>
      </c>
      <c r="E129" s="41" t="s">
        <v>114</v>
      </c>
      <c r="F129" s="41" t="s">
        <v>24</v>
      </c>
      <c r="G129" s="41" t="s">
        <v>123</v>
      </c>
      <c r="H129" s="41" t="s">
        <v>117</v>
      </c>
      <c r="I129" s="41" t="s">
        <v>118</v>
      </c>
      <c r="J129" s="40">
        <v>197.2</v>
      </c>
      <c r="K129" s="42">
        <v>1</v>
      </c>
      <c r="L129" s="42">
        <v>1</v>
      </c>
      <c r="M129" s="40">
        <v>0.5</v>
      </c>
      <c r="N129">
        <f t="shared" si="3"/>
        <v>98.6</v>
      </c>
    </row>
    <row r="130" spans="1:14" x14ac:dyDescent="0.25">
      <c r="A130" s="40">
        <v>269</v>
      </c>
      <c r="B130" s="41" t="s">
        <v>77</v>
      </c>
      <c r="C130" s="40">
        <v>2013</v>
      </c>
      <c r="D130" s="41" t="s">
        <v>54</v>
      </c>
      <c r="E130" s="41" t="s">
        <v>114</v>
      </c>
      <c r="F130" s="41" t="s">
        <v>18</v>
      </c>
      <c r="G130" s="41" t="s">
        <v>119</v>
      </c>
      <c r="H130" s="41" t="s">
        <v>117</v>
      </c>
      <c r="I130" s="41" t="s">
        <v>120</v>
      </c>
      <c r="J130" s="40">
        <v>279</v>
      </c>
      <c r="K130" s="42">
        <v>1</v>
      </c>
      <c r="L130" s="42">
        <v>1</v>
      </c>
      <c r="M130" s="40">
        <v>0.89999999999999991</v>
      </c>
      <c r="N130">
        <f t="shared" ref="N130:N161" si="4">M130*J130</f>
        <v>251.09999999999997</v>
      </c>
    </row>
    <row r="131" spans="1:14" x14ac:dyDescent="0.25">
      <c r="A131" s="40">
        <v>611</v>
      </c>
      <c r="B131" s="41" t="s">
        <v>99</v>
      </c>
      <c r="C131" s="40">
        <v>2013</v>
      </c>
      <c r="D131" s="41" t="s">
        <v>16</v>
      </c>
      <c r="E131" s="41" t="s">
        <v>114</v>
      </c>
      <c r="F131" s="41" t="s">
        <v>18</v>
      </c>
      <c r="G131" s="41" t="s">
        <v>119</v>
      </c>
      <c r="H131" s="41" t="s">
        <v>117</v>
      </c>
      <c r="I131" s="41" t="s">
        <v>120</v>
      </c>
      <c r="J131" s="40">
        <v>279</v>
      </c>
      <c r="K131" s="42">
        <v>1</v>
      </c>
      <c r="L131" s="42">
        <v>1</v>
      </c>
      <c r="M131" s="40">
        <v>5.4710000000000001</v>
      </c>
      <c r="N131">
        <f t="shared" si="4"/>
        <v>1526.4090000000001</v>
      </c>
    </row>
    <row r="132" spans="1:14" x14ac:dyDescent="0.25">
      <c r="A132" s="40">
        <v>611</v>
      </c>
      <c r="B132" s="41" t="s">
        <v>99</v>
      </c>
      <c r="C132" s="40">
        <v>2013</v>
      </c>
      <c r="D132" s="41" t="s">
        <v>16</v>
      </c>
      <c r="E132" s="41" t="s">
        <v>114</v>
      </c>
      <c r="F132" s="41" t="s">
        <v>18</v>
      </c>
      <c r="G132" s="41" t="s">
        <v>129</v>
      </c>
      <c r="H132" s="41" t="s">
        <v>130</v>
      </c>
      <c r="I132" s="41" t="s">
        <v>126</v>
      </c>
      <c r="J132" s="40">
        <v>458.7</v>
      </c>
      <c r="K132" s="42">
        <v>1</v>
      </c>
      <c r="L132" s="42">
        <v>1</v>
      </c>
      <c r="M132" s="40">
        <v>3.5</v>
      </c>
      <c r="N132">
        <f t="shared" si="4"/>
        <v>1605.45</v>
      </c>
    </row>
    <row r="133" spans="1:14" x14ac:dyDescent="0.25">
      <c r="A133" s="40">
        <v>611</v>
      </c>
      <c r="B133" s="41" t="s">
        <v>99</v>
      </c>
      <c r="C133" s="40">
        <v>2013</v>
      </c>
      <c r="D133" s="41" t="s">
        <v>16</v>
      </c>
      <c r="E133" s="41" t="s">
        <v>114</v>
      </c>
      <c r="F133" s="41" t="s">
        <v>18</v>
      </c>
      <c r="G133" s="41" t="s">
        <v>121</v>
      </c>
      <c r="H133" s="41" t="s">
        <v>117</v>
      </c>
      <c r="I133" s="41" t="s">
        <v>122</v>
      </c>
      <c r="J133" s="40">
        <v>248</v>
      </c>
      <c r="K133" s="42">
        <v>1</v>
      </c>
      <c r="L133" s="42">
        <v>1</v>
      </c>
      <c r="M133" s="40">
        <v>1.1000000000000001</v>
      </c>
      <c r="N133">
        <f t="shared" si="4"/>
        <v>272.8</v>
      </c>
    </row>
    <row r="134" spans="1:14" x14ac:dyDescent="0.25">
      <c r="A134" s="40">
        <v>611</v>
      </c>
      <c r="B134" s="41" t="s">
        <v>99</v>
      </c>
      <c r="C134" s="40">
        <v>2013</v>
      </c>
      <c r="D134" s="41" t="s">
        <v>16</v>
      </c>
      <c r="E134" s="41" t="s">
        <v>114</v>
      </c>
      <c r="F134" s="41" t="s">
        <v>18</v>
      </c>
      <c r="G134" s="41" t="s">
        <v>123</v>
      </c>
      <c r="H134" s="41" t="s">
        <v>117</v>
      </c>
      <c r="I134" s="41" t="s">
        <v>118</v>
      </c>
      <c r="J134" s="40">
        <v>235.3</v>
      </c>
      <c r="K134" s="42">
        <v>1</v>
      </c>
      <c r="L134" s="42">
        <v>1</v>
      </c>
      <c r="M134" s="40">
        <v>1.3</v>
      </c>
      <c r="N134">
        <f t="shared" si="4"/>
        <v>305.89000000000004</v>
      </c>
    </row>
    <row r="135" spans="1:14" x14ac:dyDescent="0.25">
      <c r="A135" s="40">
        <v>611</v>
      </c>
      <c r="B135" s="41" t="s">
        <v>99</v>
      </c>
      <c r="C135" s="40">
        <v>2013</v>
      </c>
      <c r="D135" s="41" t="s">
        <v>16</v>
      </c>
      <c r="E135" s="41" t="s">
        <v>114</v>
      </c>
      <c r="F135" s="41" t="s">
        <v>24</v>
      </c>
      <c r="G135" s="41" t="s">
        <v>121</v>
      </c>
      <c r="H135" s="41" t="s">
        <v>117</v>
      </c>
      <c r="I135" s="41" t="s">
        <v>122</v>
      </c>
      <c r="J135" s="40">
        <v>189.3</v>
      </c>
      <c r="K135" s="42">
        <v>1</v>
      </c>
      <c r="L135" s="42">
        <v>1</v>
      </c>
      <c r="M135" s="40">
        <v>0.1</v>
      </c>
      <c r="N135">
        <f t="shared" si="4"/>
        <v>18.930000000000003</v>
      </c>
    </row>
    <row r="136" spans="1:14" x14ac:dyDescent="0.25">
      <c r="A136" s="40">
        <v>210</v>
      </c>
      <c r="B136" s="41" t="s">
        <v>66</v>
      </c>
      <c r="C136" s="40">
        <v>2013</v>
      </c>
      <c r="D136" s="41" t="s">
        <v>16</v>
      </c>
      <c r="E136" s="41" t="s">
        <v>114</v>
      </c>
      <c r="F136" s="41" t="s">
        <v>39</v>
      </c>
      <c r="G136" s="41" t="s">
        <v>116</v>
      </c>
      <c r="H136" s="41" t="s">
        <v>117</v>
      </c>
      <c r="I136" s="41" t="s">
        <v>122</v>
      </c>
      <c r="J136" s="40">
        <v>60.7</v>
      </c>
      <c r="K136" s="42">
        <v>1</v>
      </c>
      <c r="L136" s="42">
        <v>1</v>
      </c>
      <c r="M136" s="40">
        <v>0.37</v>
      </c>
      <c r="N136">
        <f t="shared" si="4"/>
        <v>22.459</v>
      </c>
    </row>
    <row r="137" spans="1:14" x14ac:dyDescent="0.25">
      <c r="A137" s="40">
        <v>210</v>
      </c>
      <c r="B137" s="41" t="s">
        <v>66</v>
      </c>
      <c r="C137" s="40">
        <v>2013</v>
      </c>
      <c r="D137" s="41" t="s">
        <v>16</v>
      </c>
      <c r="E137" s="41" t="s">
        <v>114</v>
      </c>
      <c r="F137" s="41" t="s">
        <v>39</v>
      </c>
      <c r="G137" s="41" t="s">
        <v>116</v>
      </c>
      <c r="H137" s="41" t="s">
        <v>117</v>
      </c>
      <c r="I137" s="41" t="s">
        <v>118</v>
      </c>
      <c r="J137" s="40">
        <v>71.099999999999994</v>
      </c>
      <c r="K137" s="42">
        <v>1</v>
      </c>
      <c r="L137" s="42">
        <v>1</v>
      </c>
      <c r="M137" s="40">
        <v>0.14000000000000001</v>
      </c>
      <c r="N137">
        <f t="shared" si="4"/>
        <v>9.9540000000000006</v>
      </c>
    </row>
    <row r="138" spans="1:14" x14ac:dyDescent="0.25">
      <c r="A138" s="40">
        <v>210</v>
      </c>
      <c r="B138" s="41" t="s">
        <v>66</v>
      </c>
      <c r="C138" s="40">
        <v>2013</v>
      </c>
      <c r="D138" s="41" t="s">
        <v>16</v>
      </c>
      <c r="E138" s="41" t="s">
        <v>114</v>
      </c>
      <c r="F138" s="41" t="s">
        <v>24</v>
      </c>
      <c r="G138" s="41" t="s">
        <v>119</v>
      </c>
      <c r="H138" s="41" t="s">
        <v>117</v>
      </c>
      <c r="I138" s="41" t="s">
        <v>120</v>
      </c>
      <c r="J138" s="40">
        <v>213</v>
      </c>
      <c r="K138" s="42">
        <v>1</v>
      </c>
      <c r="L138" s="42">
        <v>1</v>
      </c>
      <c r="M138" s="40">
        <v>0.89999999999999991</v>
      </c>
      <c r="N138">
        <f t="shared" si="4"/>
        <v>191.7</v>
      </c>
    </row>
    <row r="139" spans="1:14" x14ac:dyDescent="0.25">
      <c r="A139" s="40">
        <v>210</v>
      </c>
      <c r="B139" s="41" t="s">
        <v>66</v>
      </c>
      <c r="C139" s="40">
        <v>2013</v>
      </c>
      <c r="D139" s="41" t="s">
        <v>16</v>
      </c>
      <c r="E139" s="41" t="s">
        <v>114</v>
      </c>
      <c r="F139" s="41" t="s">
        <v>24</v>
      </c>
      <c r="G139" s="41" t="s">
        <v>129</v>
      </c>
      <c r="H139" s="41" t="s">
        <v>130</v>
      </c>
      <c r="I139" s="41" t="s">
        <v>126</v>
      </c>
      <c r="J139" s="40">
        <v>349.1</v>
      </c>
      <c r="K139" s="42">
        <v>1</v>
      </c>
      <c r="L139" s="42">
        <v>1</v>
      </c>
      <c r="M139" s="40">
        <v>6.1000000000000005</v>
      </c>
      <c r="N139">
        <f t="shared" si="4"/>
        <v>2129.5100000000002</v>
      </c>
    </row>
    <row r="140" spans="1:14" x14ac:dyDescent="0.25">
      <c r="A140" s="40">
        <v>210</v>
      </c>
      <c r="B140" s="41" t="s">
        <v>66</v>
      </c>
      <c r="C140" s="40">
        <v>2013</v>
      </c>
      <c r="D140" s="41" t="s">
        <v>16</v>
      </c>
      <c r="E140" s="41" t="s">
        <v>114</v>
      </c>
      <c r="F140" s="41" t="s">
        <v>24</v>
      </c>
      <c r="G140" s="41" t="s">
        <v>121</v>
      </c>
      <c r="H140" s="41" t="s">
        <v>117</v>
      </c>
      <c r="I140" s="41" t="s">
        <v>122</v>
      </c>
      <c r="J140" s="40">
        <v>189.3</v>
      </c>
      <c r="K140" s="42">
        <v>1</v>
      </c>
      <c r="L140" s="42">
        <v>1</v>
      </c>
      <c r="M140" s="40">
        <v>6.2499999999999991</v>
      </c>
      <c r="N140">
        <f t="shared" si="4"/>
        <v>1183.125</v>
      </c>
    </row>
    <row r="141" spans="1:14" x14ac:dyDescent="0.25">
      <c r="A141" s="40">
        <v>210</v>
      </c>
      <c r="B141" s="41" t="s">
        <v>66</v>
      </c>
      <c r="C141" s="40">
        <v>2013</v>
      </c>
      <c r="D141" s="41" t="s">
        <v>16</v>
      </c>
      <c r="E141" s="41" t="s">
        <v>114</v>
      </c>
      <c r="F141" s="41" t="s">
        <v>24</v>
      </c>
      <c r="G141" s="41" t="s">
        <v>123</v>
      </c>
      <c r="H141" s="41" t="s">
        <v>117</v>
      </c>
      <c r="I141" s="41" t="s">
        <v>118</v>
      </c>
      <c r="J141" s="40">
        <v>197.2</v>
      </c>
      <c r="K141" s="42">
        <v>1</v>
      </c>
      <c r="L141" s="42">
        <v>1</v>
      </c>
      <c r="M141" s="40">
        <v>2.02</v>
      </c>
      <c r="N141">
        <f t="shared" si="4"/>
        <v>398.34399999999999</v>
      </c>
    </row>
    <row r="142" spans="1:14" x14ac:dyDescent="0.25">
      <c r="A142" s="40">
        <v>197</v>
      </c>
      <c r="B142" s="41" t="s">
        <v>64</v>
      </c>
      <c r="C142" s="40">
        <v>2013</v>
      </c>
      <c r="D142" s="41" t="s">
        <v>16</v>
      </c>
      <c r="E142" s="41" t="s">
        <v>114</v>
      </c>
      <c r="F142" s="41" t="s">
        <v>24</v>
      </c>
      <c r="G142" s="41" t="s">
        <v>121</v>
      </c>
      <c r="H142" s="41" t="s">
        <v>117</v>
      </c>
      <c r="I142" s="41" t="s">
        <v>122</v>
      </c>
      <c r="J142" s="40">
        <v>189.3</v>
      </c>
      <c r="K142" s="42">
        <v>1</v>
      </c>
      <c r="L142" s="42">
        <v>1</v>
      </c>
      <c r="M142" s="40">
        <v>0.1</v>
      </c>
      <c r="N142">
        <f t="shared" si="4"/>
        <v>18.930000000000003</v>
      </c>
    </row>
    <row r="143" spans="1:14" x14ac:dyDescent="0.25">
      <c r="A143" s="40">
        <v>685</v>
      </c>
      <c r="B143" s="41" t="s">
        <v>138</v>
      </c>
      <c r="C143" s="40">
        <v>2013</v>
      </c>
      <c r="D143" s="41" t="s">
        <v>54</v>
      </c>
      <c r="E143" s="41" t="s">
        <v>114</v>
      </c>
      <c r="F143" s="41" t="s">
        <v>57</v>
      </c>
      <c r="G143" s="41" t="s">
        <v>139</v>
      </c>
      <c r="H143" s="41" t="s">
        <v>117</v>
      </c>
      <c r="I143" s="41" t="s">
        <v>122</v>
      </c>
      <c r="J143" s="40">
        <v>668.9</v>
      </c>
      <c r="K143" s="42">
        <v>1</v>
      </c>
      <c r="L143" s="42">
        <v>1</v>
      </c>
      <c r="M143" s="40">
        <v>0.8</v>
      </c>
      <c r="N143">
        <f t="shared" si="4"/>
        <v>535.12</v>
      </c>
    </row>
    <row r="144" spans="1:14" x14ac:dyDescent="0.25">
      <c r="A144" s="40">
        <v>685</v>
      </c>
      <c r="B144" s="41" t="s">
        <v>138</v>
      </c>
      <c r="C144" s="40">
        <v>2013</v>
      </c>
      <c r="D144" s="41" t="s">
        <v>54</v>
      </c>
      <c r="E144" s="41" t="s">
        <v>114</v>
      </c>
      <c r="F144" s="41" t="s">
        <v>24</v>
      </c>
      <c r="G144" s="41" t="s">
        <v>123</v>
      </c>
      <c r="H144" s="41" t="s">
        <v>117</v>
      </c>
      <c r="I144" s="41" t="s">
        <v>118</v>
      </c>
      <c r="J144" s="40">
        <v>197.2</v>
      </c>
      <c r="K144" s="42">
        <v>1</v>
      </c>
      <c r="L144" s="42">
        <v>1</v>
      </c>
      <c r="M144" s="40">
        <v>0.8</v>
      </c>
      <c r="N144">
        <f t="shared" si="4"/>
        <v>157.76</v>
      </c>
    </row>
    <row r="145" spans="1:14" x14ac:dyDescent="0.25">
      <c r="A145" s="40">
        <v>206</v>
      </c>
      <c r="B145" s="41" t="s">
        <v>65</v>
      </c>
      <c r="C145" s="40">
        <v>2013</v>
      </c>
      <c r="D145" s="41" t="s">
        <v>16</v>
      </c>
      <c r="E145" s="41" t="s">
        <v>114</v>
      </c>
      <c r="F145" s="41" t="s">
        <v>24</v>
      </c>
      <c r="G145" s="41" t="s">
        <v>121</v>
      </c>
      <c r="H145" s="41" t="s">
        <v>117</v>
      </c>
      <c r="I145" s="41" t="s">
        <v>122</v>
      </c>
      <c r="J145" s="40">
        <v>189.3</v>
      </c>
      <c r="K145" s="42">
        <v>1</v>
      </c>
      <c r="L145" s="42">
        <v>1</v>
      </c>
      <c r="M145" s="40">
        <v>0.40599999999999997</v>
      </c>
      <c r="N145">
        <f t="shared" si="4"/>
        <v>76.855800000000002</v>
      </c>
    </row>
    <row r="146" spans="1:14" x14ac:dyDescent="0.25">
      <c r="A146" s="40">
        <v>56</v>
      </c>
      <c r="B146" s="41" t="s">
        <v>38</v>
      </c>
      <c r="C146" s="40">
        <v>2013</v>
      </c>
      <c r="D146" s="41" t="s">
        <v>16</v>
      </c>
      <c r="E146" s="41" t="s">
        <v>114</v>
      </c>
      <c r="F146" s="41" t="s">
        <v>24</v>
      </c>
      <c r="G146" s="41" t="s">
        <v>123</v>
      </c>
      <c r="H146" s="41" t="s">
        <v>117</v>
      </c>
      <c r="I146" s="41" t="s">
        <v>118</v>
      </c>
      <c r="J146" s="40">
        <v>197.2</v>
      </c>
      <c r="K146" s="42">
        <v>1</v>
      </c>
      <c r="L146" s="42">
        <v>1</v>
      </c>
      <c r="M146" s="40">
        <v>3.3000000000000003</v>
      </c>
      <c r="N146">
        <f t="shared" si="4"/>
        <v>650.76</v>
      </c>
    </row>
    <row r="147" spans="1:14" x14ac:dyDescent="0.25">
      <c r="A147" s="40">
        <v>274</v>
      </c>
      <c r="B147" s="41" t="s">
        <v>79</v>
      </c>
      <c r="C147" s="40">
        <v>2013</v>
      </c>
      <c r="D147" s="41" t="s">
        <v>16</v>
      </c>
      <c r="E147" s="41" t="s">
        <v>114</v>
      </c>
      <c r="F147" s="41" t="s">
        <v>24</v>
      </c>
      <c r="G147" s="41" t="s">
        <v>121</v>
      </c>
      <c r="H147" s="41" t="s">
        <v>117</v>
      </c>
      <c r="I147" s="41" t="s">
        <v>122</v>
      </c>
      <c r="J147" s="40">
        <v>189.3</v>
      </c>
      <c r="K147" s="42">
        <v>1</v>
      </c>
      <c r="L147" s="42">
        <v>1</v>
      </c>
      <c r="M147" s="40">
        <v>0.28999999999999998</v>
      </c>
      <c r="N147">
        <f t="shared" si="4"/>
        <v>54.896999999999998</v>
      </c>
    </row>
    <row r="148" spans="1:14" x14ac:dyDescent="0.25">
      <c r="A148" s="40">
        <v>219</v>
      </c>
      <c r="B148" s="41" t="s">
        <v>68</v>
      </c>
      <c r="C148" s="40">
        <v>2013</v>
      </c>
      <c r="D148" s="41" t="s">
        <v>16</v>
      </c>
      <c r="E148" s="41" t="s">
        <v>114</v>
      </c>
      <c r="F148" s="41" t="s">
        <v>18</v>
      </c>
      <c r="G148" s="41" t="s">
        <v>119</v>
      </c>
      <c r="H148" s="41" t="s">
        <v>117</v>
      </c>
      <c r="I148" s="41" t="s">
        <v>120</v>
      </c>
      <c r="J148" s="40">
        <v>279</v>
      </c>
      <c r="K148" s="42">
        <v>1</v>
      </c>
      <c r="L148" s="42">
        <v>1</v>
      </c>
      <c r="M148" s="40">
        <v>16</v>
      </c>
      <c r="N148">
        <f t="shared" si="4"/>
        <v>4464</v>
      </c>
    </row>
    <row r="149" spans="1:14" x14ac:dyDescent="0.25">
      <c r="A149" s="40">
        <v>219</v>
      </c>
      <c r="B149" s="41" t="s">
        <v>68</v>
      </c>
      <c r="C149" s="40">
        <v>2013</v>
      </c>
      <c r="D149" s="41" t="s">
        <v>16</v>
      </c>
      <c r="E149" s="41" t="s">
        <v>114</v>
      </c>
      <c r="F149" s="41" t="s">
        <v>18</v>
      </c>
      <c r="G149" s="41" t="s">
        <v>121</v>
      </c>
      <c r="H149" s="41" t="s">
        <v>117</v>
      </c>
      <c r="I149" s="41" t="s">
        <v>122</v>
      </c>
      <c r="J149" s="40">
        <v>248</v>
      </c>
      <c r="K149" s="42">
        <v>1</v>
      </c>
      <c r="L149" s="42">
        <v>1</v>
      </c>
      <c r="M149" s="40">
        <v>1.1000000000000001</v>
      </c>
      <c r="N149">
        <f t="shared" si="4"/>
        <v>272.8</v>
      </c>
    </row>
    <row r="150" spans="1:14" x14ac:dyDescent="0.25">
      <c r="A150" s="40">
        <v>219</v>
      </c>
      <c r="B150" s="41" t="s">
        <v>68</v>
      </c>
      <c r="C150" s="40">
        <v>2013</v>
      </c>
      <c r="D150" s="41" t="s">
        <v>16</v>
      </c>
      <c r="E150" s="41" t="s">
        <v>114</v>
      </c>
      <c r="F150" s="41" t="s">
        <v>18</v>
      </c>
      <c r="G150" s="41" t="s">
        <v>123</v>
      </c>
      <c r="H150" s="41" t="s">
        <v>117</v>
      </c>
      <c r="I150" s="41" t="s">
        <v>118</v>
      </c>
      <c r="J150" s="40">
        <v>235.3</v>
      </c>
      <c r="K150" s="42">
        <v>1</v>
      </c>
      <c r="L150" s="42">
        <v>1</v>
      </c>
      <c r="M150" s="40">
        <v>1</v>
      </c>
      <c r="N150">
        <f t="shared" si="4"/>
        <v>235.3</v>
      </c>
    </row>
    <row r="151" spans="1:14" x14ac:dyDescent="0.25">
      <c r="A151" s="40">
        <v>219</v>
      </c>
      <c r="B151" s="41" t="s">
        <v>68</v>
      </c>
      <c r="C151" s="40">
        <v>2013</v>
      </c>
      <c r="D151" s="41" t="s">
        <v>16</v>
      </c>
      <c r="E151" s="41" t="s">
        <v>114</v>
      </c>
      <c r="F151" s="41" t="s">
        <v>39</v>
      </c>
      <c r="G151" s="41" t="s">
        <v>116</v>
      </c>
      <c r="H151" s="41" t="s">
        <v>127</v>
      </c>
      <c r="I151" s="41" t="s">
        <v>37</v>
      </c>
      <c r="J151" s="40">
        <v>51.5</v>
      </c>
      <c r="K151" s="42">
        <v>1</v>
      </c>
      <c r="L151" s="42">
        <v>1</v>
      </c>
      <c r="M151" s="40">
        <v>0.6</v>
      </c>
      <c r="N151">
        <f t="shared" si="4"/>
        <v>30.9</v>
      </c>
    </row>
    <row r="152" spans="1:14" x14ac:dyDescent="0.25">
      <c r="A152" s="40">
        <v>219</v>
      </c>
      <c r="B152" s="41" t="s">
        <v>68</v>
      </c>
      <c r="C152" s="40">
        <v>2013</v>
      </c>
      <c r="D152" s="41" t="s">
        <v>16</v>
      </c>
      <c r="E152" s="41" t="s">
        <v>114</v>
      </c>
      <c r="F152" s="41" t="s">
        <v>39</v>
      </c>
      <c r="G152" s="41" t="s">
        <v>116</v>
      </c>
      <c r="H152" s="41" t="s">
        <v>127</v>
      </c>
      <c r="I152" s="41" t="s">
        <v>70</v>
      </c>
      <c r="J152" s="40">
        <v>43.2</v>
      </c>
      <c r="K152" s="42">
        <v>1</v>
      </c>
      <c r="L152" s="42">
        <v>1</v>
      </c>
      <c r="M152" s="40">
        <v>0.3</v>
      </c>
      <c r="N152">
        <f t="shared" si="4"/>
        <v>12.96</v>
      </c>
    </row>
    <row r="153" spans="1:14" x14ac:dyDescent="0.25">
      <c r="A153" s="40">
        <v>219</v>
      </c>
      <c r="B153" s="41" t="s">
        <v>68</v>
      </c>
      <c r="C153" s="40">
        <v>2013</v>
      </c>
      <c r="D153" s="41" t="s">
        <v>16</v>
      </c>
      <c r="E153" s="41" t="s">
        <v>114</v>
      </c>
      <c r="F153" s="41" t="s">
        <v>39</v>
      </c>
      <c r="G153" s="41" t="s">
        <v>116</v>
      </c>
      <c r="H153" s="41" t="s">
        <v>117</v>
      </c>
      <c r="I153" s="41" t="s">
        <v>22</v>
      </c>
      <c r="J153" s="40">
        <v>50.5</v>
      </c>
      <c r="K153" s="42">
        <v>1</v>
      </c>
      <c r="L153" s="42">
        <v>1</v>
      </c>
      <c r="M153" s="40">
        <v>0.8</v>
      </c>
      <c r="N153">
        <f t="shared" si="4"/>
        <v>40.400000000000006</v>
      </c>
    </row>
    <row r="154" spans="1:14" x14ac:dyDescent="0.25">
      <c r="A154" s="40">
        <v>219</v>
      </c>
      <c r="B154" s="41" t="s">
        <v>68</v>
      </c>
      <c r="C154" s="40">
        <v>2013</v>
      </c>
      <c r="D154" s="41" t="s">
        <v>16</v>
      </c>
      <c r="E154" s="41" t="s">
        <v>114</v>
      </c>
      <c r="F154" s="41" t="s">
        <v>39</v>
      </c>
      <c r="G154" s="41" t="s">
        <v>116</v>
      </c>
      <c r="H154" s="41" t="s">
        <v>117</v>
      </c>
      <c r="I154" s="41" t="s">
        <v>37</v>
      </c>
      <c r="J154" s="40">
        <v>53.5</v>
      </c>
      <c r="K154" s="42">
        <v>1</v>
      </c>
      <c r="L154" s="42">
        <v>1</v>
      </c>
      <c r="M154" s="40">
        <v>15.899999999999999</v>
      </c>
      <c r="N154">
        <f t="shared" si="4"/>
        <v>850.65</v>
      </c>
    </row>
    <row r="155" spans="1:14" x14ac:dyDescent="0.25">
      <c r="A155" s="40">
        <v>219</v>
      </c>
      <c r="B155" s="41" t="s">
        <v>68</v>
      </c>
      <c r="C155" s="40">
        <v>2013</v>
      </c>
      <c r="D155" s="41" t="s">
        <v>16</v>
      </c>
      <c r="E155" s="41" t="s">
        <v>114</v>
      </c>
      <c r="F155" s="41" t="s">
        <v>39</v>
      </c>
      <c r="G155" s="41" t="s">
        <v>116</v>
      </c>
      <c r="H155" s="41" t="s">
        <v>117</v>
      </c>
      <c r="I155" s="41" t="s">
        <v>122</v>
      </c>
      <c r="J155" s="40">
        <v>60.7</v>
      </c>
      <c r="K155" s="42">
        <v>1</v>
      </c>
      <c r="L155" s="42">
        <v>1</v>
      </c>
      <c r="M155" s="40">
        <v>0.6</v>
      </c>
      <c r="N155">
        <f t="shared" si="4"/>
        <v>36.42</v>
      </c>
    </row>
    <row r="156" spans="1:14" x14ac:dyDescent="0.25">
      <c r="A156" s="40">
        <v>219</v>
      </c>
      <c r="B156" s="41" t="s">
        <v>68</v>
      </c>
      <c r="C156" s="40">
        <v>2013</v>
      </c>
      <c r="D156" s="41" t="s">
        <v>16</v>
      </c>
      <c r="E156" s="41" t="s">
        <v>114</v>
      </c>
      <c r="F156" s="41" t="s">
        <v>39</v>
      </c>
      <c r="G156" s="41" t="s">
        <v>116</v>
      </c>
      <c r="H156" s="41" t="s">
        <v>117</v>
      </c>
      <c r="I156" s="41" t="s">
        <v>118</v>
      </c>
      <c r="J156" s="40">
        <v>71.099999999999994</v>
      </c>
      <c r="K156" s="42">
        <v>1</v>
      </c>
      <c r="L156" s="42">
        <v>1</v>
      </c>
      <c r="M156" s="40">
        <v>2</v>
      </c>
      <c r="N156">
        <f t="shared" si="4"/>
        <v>142.19999999999999</v>
      </c>
    </row>
    <row r="157" spans="1:14" x14ac:dyDescent="0.25">
      <c r="A157" s="40">
        <v>63</v>
      </c>
      <c r="B157" s="41" t="s">
        <v>41</v>
      </c>
      <c r="C157" s="40">
        <v>2013</v>
      </c>
      <c r="D157" s="41" t="s">
        <v>16</v>
      </c>
      <c r="E157" s="41" t="s">
        <v>114</v>
      </c>
      <c r="F157" s="41" t="s">
        <v>18</v>
      </c>
      <c r="G157" s="41" t="s">
        <v>119</v>
      </c>
      <c r="H157" s="41" t="s">
        <v>117</v>
      </c>
      <c r="I157" s="41" t="s">
        <v>120</v>
      </c>
      <c r="J157" s="40">
        <v>279</v>
      </c>
      <c r="K157" s="42">
        <v>1</v>
      </c>
      <c r="L157" s="42">
        <v>1</v>
      </c>
      <c r="M157" s="40">
        <v>0.7</v>
      </c>
      <c r="N157">
        <f t="shared" si="4"/>
        <v>195.29999999999998</v>
      </c>
    </row>
    <row r="158" spans="1:14" x14ac:dyDescent="0.25">
      <c r="A158" s="40">
        <v>63</v>
      </c>
      <c r="B158" s="41" t="s">
        <v>41</v>
      </c>
      <c r="C158" s="40">
        <v>2013</v>
      </c>
      <c r="D158" s="41" t="s">
        <v>16</v>
      </c>
      <c r="E158" s="41" t="s">
        <v>114</v>
      </c>
      <c r="F158" s="41" t="s">
        <v>18</v>
      </c>
      <c r="G158" s="41" t="s">
        <v>121</v>
      </c>
      <c r="H158" s="41" t="s">
        <v>117</v>
      </c>
      <c r="I158" s="41" t="s">
        <v>122</v>
      </c>
      <c r="J158" s="40">
        <v>248</v>
      </c>
      <c r="K158" s="42">
        <v>1</v>
      </c>
      <c r="L158" s="42">
        <v>1</v>
      </c>
      <c r="M158" s="40">
        <v>0.85</v>
      </c>
      <c r="N158">
        <f t="shared" si="4"/>
        <v>210.79999999999998</v>
      </c>
    </row>
    <row r="159" spans="1:14" x14ac:dyDescent="0.25">
      <c r="A159" s="40">
        <v>227</v>
      </c>
      <c r="B159" s="41" t="s">
        <v>71</v>
      </c>
      <c r="C159" s="40">
        <v>2013</v>
      </c>
      <c r="D159" s="41" t="s">
        <v>16</v>
      </c>
      <c r="E159" s="41" t="s">
        <v>114</v>
      </c>
      <c r="F159" s="41" t="s">
        <v>18</v>
      </c>
      <c r="G159" s="41" t="s">
        <v>119</v>
      </c>
      <c r="H159" s="41" t="s">
        <v>117</v>
      </c>
      <c r="I159" s="41" t="s">
        <v>120</v>
      </c>
      <c r="J159" s="40">
        <v>279</v>
      </c>
      <c r="K159" s="42">
        <v>1</v>
      </c>
      <c r="L159" s="42">
        <v>1</v>
      </c>
      <c r="M159" s="40">
        <v>8.1</v>
      </c>
      <c r="N159">
        <f t="shared" si="4"/>
        <v>2259.9</v>
      </c>
    </row>
    <row r="160" spans="1:14" x14ac:dyDescent="0.25">
      <c r="A160" s="40">
        <v>227</v>
      </c>
      <c r="B160" s="41" t="s">
        <v>71</v>
      </c>
      <c r="C160" s="40">
        <v>2013</v>
      </c>
      <c r="D160" s="41" t="s">
        <v>16</v>
      </c>
      <c r="E160" s="41" t="s">
        <v>114</v>
      </c>
      <c r="F160" s="41" t="s">
        <v>18</v>
      </c>
      <c r="G160" s="41" t="s">
        <v>121</v>
      </c>
      <c r="H160" s="41" t="s">
        <v>117</v>
      </c>
      <c r="I160" s="41" t="s">
        <v>122</v>
      </c>
      <c r="J160" s="40">
        <v>248</v>
      </c>
      <c r="K160" s="42">
        <v>1</v>
      </c>
      <c r="L160" s="42">
        <v>1</v>
      </c>
      <c r="M160" s="40">
        <v>0.42000000000000004</v>
      </c>
      <c r="N160">
        <f t="shared" si="4"/>
        <v>104.16000000000001</v>
      </c>
    </row>
    <row r="161" spans="1:14" x14ac:dyDescent="0.25">
      <c r="A161" s="40">
        <v>227</v>
      </c>
      <c r="B161" s="41" t="s">
        <v>71</v>
      </c>
      <c r="C161" s="40">
        <v>2013</v>
      </c>
      <c r="D161" s="41" t="s">
        <v>16</v>
      </c>
      <c r="E161" s="41" t="s">
        <v>114</v>
      </c>
      <c r="F161" s="41" t="s">
        <v>24</v>
      </c>
      <c r="G161" s="41" t="s">
        <v>119</v>
      </c>
      <c r="H161" s="41" t="s">
        <v>117</v>
      </c>
      <c r="I161" s="41" t="s">
        <v>120</v>
      </c>
      <c r="J161" s="40">
        <v>213</v>
      </c>
      <c r="K161" s="42">
        <v>1</v>
      </c>
      <c r="L161" s="42">
        <v>1</v>
      </c>
      <c r="M161" s="40">
        <v>2.7080000000000002</v>
      </c>
      <c r="N161">
        <f t="shared" si="4"/>
        <v>576.80400000000009</v>
      </c>
    </row>
    <row r="162" spans="1:14" x14ac:dyDescent="0.25">
      <c r="A162" s="40">
        <v>227</v>
      </c>
      <c r="B162" s="41" t="s">
        <v>71</v>
      </c>
      <c r="C162" s="40">
        <v>2013</v>
      </c>
      <c r="D162" s="41" t="s">
        <v>16</v>
      </c>
      <c r="E162" s="41" t="s">
        <v>114</v>
      </c>
      <c r="F162" s="41" t="s">
        <v>24</v>
      </c>
      <c r="G162" s="41" t="s">
        <v>121</v>
      </c>
      <c r="H162" s="41" t="s">
        <v>117</v>
      </c>
      <c r="I162" s="41" t="s">
        <v>122</v>
      </c>
      <c r="J162" s="40">
        <v>189.3</v>
      </c>
      <c r="K162" s="42">
        <v>1</v>
      </c>
      <c r="L162" s="42">
        <v>1</v>
      </c>
      <c r="M162" s="40">
        <v>28.591000000000001</v>
      </c>
      <c r="N162">
        <f t="shared" ref="N162:N178" si="5">M162*J162</f>
        <v>5412.2763000000004</v>
      </c>
    </row>
    <row r="163" spans="1:14" x14ac:dyDescent="0.25">
      <c r="A163" s="40">
        <v>227</v>
      </c>
      <c r="B163" s="41" t="s">
        <v>71</v>
      </c>
      <c r="C163" s="40">
        <v>2013</v>
      </c>
      <c r="D163" s="41" t="s">
        <v>16</v>
      </c>
      <c r="E163" s="41" t="s">
        <v>114</v>
      </c>
      <c r="F163" s="41" t="s">
        <v>24</v>
      </c>
      <c r="G163" s="41" t="s">
        <v>123</v>
      </c>
      <c r="H163" s="41" t="s">
        <v>117</v>
      </c>
      <c r="I163" s="41" t="s">
        <v>118</v>
      </c>
      <c r="J163" s="40">
        <v>197.2</v>
      </c>
      <c r="K163" s="42">
        <v>1</v>
      </c>
      <c r="L163" s="42">
        <v>1</v>
      </c>
      <c r="M163" s="40">
        <v>10.629999999999999</v>
      </c>
      <c r="N163">
        <f t="shared" si="5"/>
        <v>2096.2359999999999</v>
      </c>
    </row>
    <row r="164" spans="1:14" x14ac:dyDescent="0.25">
      <c r="A164" s="40">
        <v>227</v>
      </c>
      <c r="B164" s="41" t="s">
        <v>71</v>
      </c>
      <c r="C164" s="40">
        <v>2013</v>
      </c>
      <c r="D164" s="41" t="s">
        <v>54</v>
      </c>
      <c r="E164" s="41" t="s">
        <v>114</v>
      </c>
      <c r="F164" s="41" t="s">
        <v>18</v>
      </c>
      <c r="G164" s="41" t="s">
        <v>123</v>
      </c>
      <c r="H164" s="41" t="s">
        <v>117</v>
      </c>
      <c r="I164" s="41" t="s">
        <v>118</v>
      </c>
      <c r="J164" s="40">
        <v>235.3</v>
      </c>
      <c r="K164" s="42">
        <v>1</v>
      </c>
      <c r="L164" s="42">
        <v>1</v>
      </c>
      <c r="M164" s="40">
        <v>1.7000000000000002</v>
      </c>
      <c r="N164">
        <f t="shared" si="5"/>
        <v>400.01000000000005</v>
      </c>
    </row>
    <row r="165" spans="1:14" x14ac:dyDescent="0.25">
      <c r="A165" s="40">
        <v>215</v>
      </c>
      <c r="B165" s="41" t="s">
        <v>67</v>
      </c>
      <c r="C165" s="40">
        <v>2013</v>
      </c>
      <c r="D165" s="41" t="s">
        <v>16</v>
      </c>
      <c r="E165" s="41" t="s">
        <v>114</v>
      </c>
      <c r="F165" s="41" t="s">
        <v>18</v>
      </c>
      <c r="G165" s="41" t="s">
        <v>121</v>
      </c>
      <c r="H165" s="41" t="s">
        <v>117</v>
      </c>
      <c r="I165" s="41" t="s">
        <v>122</v>
      </c>
      <c r="J165" s="40">
        <v>248</v>
      </c>
      <c r="K165" s="42">
        <v>1</v>
      </c>
      <c r="L165" s="42">
        <v>1</v>
      </c>
      <c r="M165" s="40">
        <v>0.38900000000000001</v>
      </c>
      <c r="N165">
        <f t="shared" si="5"/>
        <v>96.472000000000008</v>
      </c>
    </row>
    <row r="166" spans="1:14" x14ac:dyDescent="0.25">
      <c r="A166" s="40">
        <v>215</v>
      </c>
      <c r="B166" s="41" t="s">
        <v>67</v>
      </c>
      <c r="C166" s="40">
        <v>2013</v>
      </c>
      <c r="D166" s="41" t="s">
        <v>16</v>
      </c>
      <c r="E166" s="41" t="s">
        <v>114</v>
      </c>
      <c r="F166" s="41" t="s">
        <v>18</v>
      </c>
      <c r="G166" s="41" t="s">
        <v>123</v>
      </c>
      <c r="H166" s="41" t="s">
        <v>117</v>
      </c>
      <c r="I166" s="41" t="s">
        <v>118</v>
      </c>
      <c r="J166" s="40">
        <v>235.3</v>
      </c>
      <c r="K166" s="42">
        <v>1</v>
      </c>
      <c r="L166" s="42">
        <v>1</v>
      </c>
      <c r="M166" s="40">
        <v>0.13</v>
      </c>
      <c r="N166">
        <f t="shared" si="5"/>
        <v>30.589000000000002</v>
      </c>
    </row>
    <row r="167" spans="1:14" x14ac:dyDescent="0.25">
      <c r="A167" s="40">
        <v>215</v>
      </c>
      <c r="B167" s="41" t="s">
        <v>67</v>
      </c>
      <c r="C167" s="40">
        <v>2013</v>
      </c>
      <c r="D167" s="41" t="s">
        <v>16</v>
      </c>
      <c r="E167" s="41" t="s">
        <v>114</v>
      </c>
      <c r="F167" s="41" t="s">
        <v>24</v>
      </c>
      <c r="G167" s="41" t="s">
        <v>119</v>
      </c>
      <c r="H167" s="41" t="s">
        <v>117</v>
      </c>
      <c r="I167" s="41" t="s">
        <v>120</v>
      </c>
      <c r="J167" s="40">
        <v>213</v>
      </c>
      <c r="K167" s="42">
        <v>1</v>
      </c>
      <c r="L167" s="42">
        <v>1</v>
      </c>
      <c r="M167" s="40">
        <v>14.125</v>
      </c>
      <c r="N167">
        <f t="shared" si="5"/>
        <v>3008.625</v>
      </c>
    </row>
    <row r="168" spans="1:14" x14ac:dyDescent="0.25">
      <c r="A168" s="40">
        <v>215</v>
      </c>
      <c r="B168" s="41" t="s">
        <v>67</v>
      </c>
      <c r="C168" s="40">
        <v>2013</v>
      </c>
      <c r="D168" s="41" t="s">
        <v>16</v>
      </c>
      <c r="E168" s="41" t="s">
        <v>114</v>
      </c>
      <c r="F168" s="41" t="s">
        <v>24</v>
      </c>
      <c r="G168" s="41" t="s">
        <v>129</v>
      </c>
      <c r="H168" s="41" t="s">
        <v>130</v>
      </c>
      <c r="I168" s="41" t="s">
        <v>126</v>
      </c>
      <c r="J168" s="40">
        <v>349.1</v>
      </c>
      <c r="K168" s="42">
        <v>1</v>
      </c>
      <c r="L168" s="42">
        <v>1</v>
      </c>
      <c r="M168" s="40">
        <v>2.4380000000000002</v>
      </c>
      <c r="N168">
        <f t="shared" si="5"/>
        <v>851.10580000000016</v>
      </c>
    </row>
    <row r="169" spans="1:14" x14ac:dyDescent="0.25">
      <c r="A169" s="40">
        <v>215</v>
      </c>
      <c r="B169" s="41" t="s">
        <v>67</v>
      </c>
      <c r="C169" s="40">
        <v>2013</v>
      </c>
      <c r="D169" s="41" t="s">
        <v>16</v>
      </c>
      <c r="E169" s="41" t="s">
        <v>114</v>
      </c>
      <c r="F169" s="41" t="s">
        <v>24</v>
      </c>
      <c r="G169" s="41" t="s">
        <v>121</v>
      </c>
      <c r="H169" s="41" t="s">
        <v>117</v>
      </c>
      <c r="I169" s="41" t="s">
        <v>122</v>
      </c>
      <c r="J169" s="40">
        <v>189.3</v>
      </c>
      <c r="K169" s="42">
        <v>1</v>
      </c>
      <c r="L169" s="42">
        <v>1</v>
      </c>
      <c r="M169" s="40">
        <v>52.387000000000008</v>
      </c>
      <c r="N169">
        <f t="shared" si="5"/>
        <v>9916.8591000000015</v>
      </c>
    </row>
    <row r="170" spans="1:14" x14ac:dyDescent="0.25">
      <c r="A170" s="40">
        <v>215</v>
      </c>
      <c r="B170" s="41" t="s">
        <v>67</v>
      </c>
      <c r="C170" s="40">
        <v>2013</v>
      </c>
      <c r="D170" s="41" t="s">
        <v>16</v>
      </c>
      <c r="E170" s="41" t="s">
        <v>114</v>
      </c>
      <c r="F170" s="41" t="s">
        <v>24</v>
      </c>
      <c r="G170" s="41" t="s">
        <v>123</v>
      </c>
      <c r="H170" s="41" t="s">
        <v>117</v>
      </c>
      <c r="I170" s="41" t="s">
        <v>118</v>
      </c>
      <c r="J170" s="40">
        <v>197.2</v>
      </c>
      <c r="K170" s="42">
        <v>1</v>
      </c>
      <c r="L170" s="42">
        <v>1</v>
      </c>
      <c r="M170" s="40">
        <v>11.422999999999998</v>
      </c>
      <c r="N170">
        <f t="shared" si="5"/>
        <v>2252.6155999999996</v>
      </c>
    </row>
    <row r="171" spans="1:14" x14ac:dyDescent="0.25">
      <c r="A171" s="40">
        <v>460</v>
      </c>
      <c r="B171" s="41" t="s">
        <v>90</v>
      </c>
      <c r="C171" s="40">
        <v>2013</v>
      </c>
      <c r="D171" s="41" t="s">
        <v>16</v>
      </c>
      <c r="E171" s="41" t="s">
        <v>114</v>
      </c>
      <c r="F171" s="41" t="s">
        <v>18</v>
      </c>
      <c r="G171" s="41" t="s">
        <v>119</v>
      </c>
      <c r="H171" s="41" t="s">
        <v>117</v>
      </c>
      <c r="I171" s="41" t="s">
        <v>120</v>
      </c>
      <c r="J171" s="40">
        <v>279</v>
      </c>
      <c r="K171" s="42">
        <v>1</v>
      </c>
      <c r="L171" s="42">
        <v>1</v>
      </c>
      <c r="M171" s="40">
        <v>7.9</v>
      </c>
      <c r="N171">
        <f t="shared" si="5"/>
        <v>2204.1</v>
      </c>
    </row>
    <row r="172" spans="1:14" x14ac:dyDescent="0.25">
      <c r="A172" s="40">
        <v>460</v>
      </c>
      <c r="B172" s="41" t="s">
        <v>90</v>
      </c>
      <c r="C172" s="40">
        <v>2013</v>
      </c>
      <c r="D172" s="41" t="s">
        <v>16</v>
      </c>
      <c r="E172" s="41" t="s">
        <v>114</v>
      </c>
      <c r="F172" s="41" t="s">
        <v>24</v>
      </c>
      <c r="G172" s="41" t="s">
        <v>121</v>
      </c>
      <c r="H172" s="41" t="s">
        <v>117</v>
      </c>
      <c r="I172" s="41" t="s">
        <v>122</v>
      </c>
      <c r="J172" s="40">
        <v>189.3</v>
      </c>
      <c r="K172" s="42">
        <v>1</v>
      </c>
      <c r="L172" s="42">
        <v>1</v>
      </c>
      <c r="M172" s="40">
        <v>17.37</v>
      </c>
      <c r="N172">
        <f t="shared" si="5"/>
        <v>3288.1410000000005</v>
      </c>
    </row>
    <row r="173" spans="1:14" x14ac:dyDescent="0.25">
      <c r="A173" s="40">
        <v>460</v>
      </c>
      <c r="B173" s="41" t="s">
        <v>90</v>
      </c>
      <c r="C173" s="40">
        <v>2013</v>
      </c>
      <c r="D173" s="41" t="s">
        <v>16</v>
      </c>
      <c r="E173" s="41" t="s">
        <v>114</v>
      </c>
      <c r="F173" s="41" t="s">
        <v>24</v>
      </c>
      <c r="G173" s="41" t="s">
        <v>123</v>
      </c>
      <c r="H173" s="41" t="s">
        <v>117</v>
      </c>
      <c r="I173" s="41" t="s">
        <v>118</v>
      </c>
      <c r="J173" s="40">
        <v>197.2</v>
      </c>
      <c r="K173" s="42">
        <v>1</v>
      </c>
      <c r="L173" s="42">
        <v>1</v>
      </c>
      <c r="M173" s="40">
        <v>3</v>
      </c>
      <c r="N173">
        <f t="shared" si="5"/>
        <v>591.59999999999991</v>
      </c>
    </row>
    <row r="174" spans="1:14" x14ac:dyDescent="0.25">
      <c r="A174" s="40">
        <v>464</v>
      </c>
      <c r="B174" s="41" t="s">
        <v>91</v>
      </c>
      <c r="C174" s="40">
        <v>2013</v>
      </c>
      <c r="D174" s="41" t="s">
        <v>16</v>
      </c>
      <c r="E174" s="41" t="s">
        <v>114</v>
      </c>
      <c r="F174" s="41" t="s">
        <v>24</v>
      </c>
      <c r="G174" s="41" t="s">
        <v>121</v>
      </c>
      <c r="H174" s="41" t="s">
        <v>117</v>
      </c>
      <c r="I174" s="41" t="s">
        <v>122</v>
      </c>
      <c r="J174" s="40">
        <v>189.3</v>
      </c>
      <c r="K174" s="42">
        <v>1</v>
      </c>
      <c r="L174" s="42">
        <v>1</v>
      </c>
      <c r="M174" s="40">
        <v>0.82000000000000006</v>
      </c>
      <c r="N174">
        <f t="shared" si="5"/>
        <v>155.22600000000003</v>
      </c>
    </row>
    <row r="175" spans="1:14" x14ac:dyDescent="0.25">
      <c r="A175" s="40">
        <v>251</v>
      </c>
      <c r="B175" s="41" t="s">
        <v>75</v>
      </c>
      <c r="C175" s="40">
        <v>2013</v>
      </c>
      <c r="D175" s="41" t="s">
        <v>16</v>
      </c>
      <c r="E175" s="41" t="s">
        <v>114</v>
      </c>
      <c r="F175" s="41" t="s">
        <v>24</v>
      </c>
      <c r="G175" s="41" t="s">
        <v>121</v>
      </c>
      <c r="H175" s="41" t="s">
        <v>117</v>
      </c>
      <c r="I175" s="41" t="s">
        <v>122</v>
      </c>
      <c r="J175" s="40">
        <v>189.3</v>
      </c>
      <c r="K175" s="42">
        <v>1</v>
      </c>
      <c r="L175" s="42">
        <v>1</v>
      </c>
      <c r="M175" s="40">
        <v>0.1</v>
      </c>
      <c r="N175">
        <f t="shared" si="5"/>
        <v>18.930000000000003</v>
      </c>
    </row>
    <row r="176" spans="1:14" x14ac:dyDescent="0.25">
      <c r="A176" s="40">
        <v>251</v>
      </c>
      <c r="B176" s="41" t="s">
        <v>75</v>
      </c>
      <c r="C176" s="40">
        <v>2013</v>
      </c>
      <c r="D176" s="41" t="s">
        <v>16</v>
      </c>
      <c r="E176" s="41" t="s">
        <v>114</v>
      </c>
      <c r="F176" s="41" t="s">
        <v>24</v>
      </c>
      <c r="G176" s="41" t="s">
        <v>123</v>
      </c>
      <c r="H176" s="41" t="s">
        <v>117</v>
      </c>
      <c r="I176" s="41" t="s">
        <v>118</v>
      </c>
      <c r="J176" s="40">
        <v>197.2</v>
      </c>
      <c r="K176" s="42">
        <v>1</v>
      </c>
      <c r="L176" s="42">
        <v>1</v>
      </c>
      <c r="M176" s="40">
        <v>0.2</v>
      </c>
      <c r="N176">
        <f t="shared" si="5"/>
        <v>39.44</v>
      </c>
    </row>
    <row r="177" spans="1:14" x14ac:dyDescent="0.25">
      <c r="A177" s="40">
        <v>625</v>
      </c>
      <c r="B177" s="41" t="s">
        <v>102</v>
      </c>
      <c r="C177" s="40">
        <v>2013</v>
      </c>
      <c r="D177" s="41" t="s">
        <v>16</v>
      </c>
      <c r="E177" s="41" t="s">
        <v>114</v>
      </c>
      <c r="F177" s="41" t="s">
        <v>24</v>
      </c>
      <c r="G177" s="41" t="s">
        <v>121</v>
      </c>
      <c r="H177" s="41" t="s">
        <v>117</v>
      </c>
      <c r="I177" s="41" t="s">
        <v>122</v>
      </c>
      <c r="J177" s="40">
        <v>189.3</v>
      </c>
      <c r="K177" s="42">
        <v>1</v>
      </c>
      <c r="L177" s="42">
        <v>1</v>
      </c>
      <c r="M177" s="40">
        <v>0.65</v>
      </c>
      <c r="N177">
        <f t="shared" si="5"/>
        <v>123.04500000000002</v>
      </c>
    </row>
    <row r="178" spans="1:14" x14ac:dyDescent="0.25">
      <c r="A178" s="40">
        <v>133</v>
      </c>
      <c r="B178" s="41" t="s">
        <v>51</v>
      </c>
      <c r="C178" s="40">
        <v>2013</v>
      </c>
      <c r="D178" s="41" t="s">
        <v>16</v>
      </c>
      <c r="E178" s="41" t="s">
        <v>114</v>
      </c>
      <c r="F178" s="41" t="s">
        <v>24</v>
      </c>
      <c r="G178" s="41" t="s">
        <v>121</v>
      </c>
      <c r="H178" s="41" t="s">
        <v>117</v>
      </c>
      <c r="I178" s="41" t="s">
        <v>122</v>
      </c>
      <c r="J178" s="40">
        <v>189.3</v>
      </c>
      <c r="K178" s="42">
        <v>1</v>
      </c>
      <c r="L178" s="42">
        <v>1</v>
      </c>
      <c r="M178" s="40">
        <v>5.5379999999999994</v>
      </c>
      <c r="N178">
        <f t="shared" si="5"/>
        <v>1048.3434</v>
      </c>
    </row>
  </sheetData>
  <sortState ref="A2:N178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B1" sqref="B1"/>
    </sheetView>
  </sheetViews>
  <sheetFormatPr baseColWidth="10" defaultRowHeight="15" x14ac:dyDescent="0.25"/>
  <cols>
    <col min="1" max="1" width="4" bestFit="1" customWidth="1"/>
    <col min="2" max="2" width="25.42578125" bestFit="1" customWidth="1"/>
    <col min="3" max="3" width="5" bestFit="1" customWidth="1"/>
    <col min="6" max="6" width="9.140625" customWidth="1"/>
    <col min="7" max="9" width="7.85546875" customWidth="1"/>
    <col min="13" max="13" width="8.85546875" customWidth="1"/>
  </cols>
  <sheetData>
    <row r="1" spans="1:14" s="4" customFormat="1" ht="26.25" customHeight="1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7</v>
      </c>
      <c r="H1" s="43" t="s">
        <v>8</v>
      </c>
      <c r="I1" s="43" t="s">
        <v>9</v>
      </c>
      <c r="J1" s="43" t="s">
        <v>11</v>
      </c>
      <c r="K1" s="43" t="s">
        <v>12</v>
      </c>
      <c r="L1" s="43" t="s">
        <v>13</v>
      </c>
      <c r="M1" s="43" t="s">
        <v>14</v>
      </c>
      <c r="N1" s="5" t="s">
        <v>145</v>
      </c>
    </row>
    <row r="2" spans="1:14" x14ac:dyDescent="0.25">
      <c r="A2" s="44">
        <v>9</v>
      </c>
      <c r="B2" s="45" t="s">
        <v>27</v>
      </c>
      <c r="C2" s="44">
        <v>2013</v>
      </c>
      <c r="D2" s="45" t="s">
        <v>16</v>
      </c>
      <c r="E2" s="45" t="s">
        <v>142</v>
      </c>
      <c r="F2" s="45" t="s">
        <v>24</v>
      </c>
      <c r="G2" s="45" t="s">
        <v>143</v>
      </c>
      <c r="H2" s="45" t="s">
        <v>127</v>
      </c>
      <c r="I2" s="45" t="s">
        <v>26</v>
      </c>
      <c r="J2" s="44">
        <v>267.8</v>
      </c>
      <c r="K2" s="46">
        <v>1</v>
      </c>
      <c r="L2" s="46">
        <v>1</v>
      </c>
      <c r="M2" s="44">
        <v>1.4000000000000001</v>
      </c>
      <c r="N2">
        <f>M2*J2</f>
        <v>374.92000000000007</v>
      </c>
    </row>
    <row r="3" spans="1:14" x14ac:dyDescent="0.25">
      <c r="A3" s="44">
        <v>63</v>
      </c>
      <c r="B3" s="45" t="s">
        <v>41</v>
      </c>
      <c r="C3" s="44">
        <v>2013</v>
      </c>
      <c r="D3" s="45" t="s">
        <v>16</v>
      </c>
      <c r="E3" s="45" t="s">
        <v>142</v>
      </c>
      <c r="F3" s="45" t="s">
        <v>18</v>
      </c>
      <c r="G3" s="45" t="s">
        <v>143</v>
      </c>
      <c r="H3" s="45" t="s">
        <v>127</v>
      </c>
      <c r="I3" s="45" t="s">
        <v>120</v>
      </c>
      <c r="J3" s="44">
        <v>903.5</v>
      </c>
      <c r="K3" s="46">
        <v>1</v>
      </c>
      <c r="L3" s="46">
        <v>1</v>
      </c>
      <c r="M3" s="44">
        <v>3.8</v>
      </c>
      <c r="N3">
        <f t="shared" ref="N3:N66" si="0">M3*J3</f>
        <v>3433.2999999999997</v>
      </c>
    </row>
    <row r="4" spans="1:14" x14ac:dyDescent="0.25">
      <c r="A4" s="44">
        <v>63</v>
      </c>
      <c r="B4" s="45" t="s">
        <v>41</v>
      </c>
      <c r="C4" s="44">
        <v>2013</v>
      </c>
      <c r="D4" s="45" t="s">
        <v>16</v>
      </c>
      <c r="E4" s="45" t="s">
        <v>142</v>
      </c>
      <c r="F4" s="45" t="s">
        <v>18</v>
      </c>
      <c r="G4" s="45" t="s">
        <v>143</v>
      </c>
      <c r="H4" s="45" t="s">
        <v>127</v>
      </c>
      <c r="I4" s="45" t="s">
        <v>57</v>
      </c>
      <c r="J4" s="44">
        <v>790</v>
      </c>
      <c r="K4" s="46">
        <v>1</v>
      </c>
      <c r="L4" s="46">
        <v>1</v>
      </c>
      <c r="M4" s="44">
        <v>3.36</v>
      </c>
      <c r="N4">
        <f t="shared" si="0"/>
        <v>2654.4</v>
      </c>
    </row>
    <row r="5" spans="1:14" x14ac:dyDescent="0.25">
      <c r="A5" s="44">
        <v>65</v>
      </c>
      <c r="B5" s="45" t="s">
        <v>42</v>
      </c>
      <c r="C5" s="44">
        <v>2013</v>
      </c>
      <c r="D5" s="45" t="s">
        <v>16</v>
      </c>
      <c r="E5" s="45" t="s">
        <v>142</v>
      </c>
      <c r="F5" s="45" t="s">
        <v>24</v>
      </c>
      <c r="G5" s="45" t="s">
        <v>143</v>
      </c>
      <c r="H5" s="45" t="s">
        <v>127</v>
      </c>
      <c r="I5" s="45" t="s">
        <v>26</v>
      </c>
      <c r="J5" s="44">
        <v>267.8</v>
      </c>
      <c r="K5" s="46">
        <v>1</v>
      </c>
      <c r="L5" s="46">
        <v>1</v>
      </c>
      <c r="M5" s="44">
        <v>12.18</v>
      </c>
      <c r="N5">
        <f t="shared" si="0"/>
        <v>3261.8040000000001</v>
      </c>
    </row>
    <row r="6" spans="1:14" x14ac:dyDescent="0.25">
      <c r="A6" s="44">
        <v>71</v>
      </c>
      <c r="B6" s="45" t="s">
        <v>43</v>
      </c>
      <c r="C6" s="44">
        <v>2013</v>
      </c>
      <c r="D6" s="45" t="s">
        <v>16</v>
      </c>
      <c r="E6" s="45" t="s">
        <v>142</v>
      </c>
      <c r="F6" s="45" t="s">
        <v>18</v>
      </c>
      <c r="G6" s="45" t="s">
        <v>143</v>
      </c>
      <c r="H6" s="45" t="s">
        <v>127</v>
      </c>
      <c r="I6" s="45" t="s">
        <v>57</v>
      </c>
      <c r="J6" s="44">
        <v>790</v>
      </c>
      <c r="K6" s="46">
        <v>1</v>
      </c>
      <c r="L6" s="46">
        <v>1</v>
      </c>
      <c r="M6" s="44">
        <v>2.68</v>
      </c>
      <c r="N6">
        <f t="shared" si="0"/>
        <v>2117.2000000000003</v>
      </c>
    </row>
    <row r="7" spans="1:14" x14ac:dyDescent="0.25">
      <c r="A7" s="44">
        <v>132</v>
      </c>
      <c r="B7" s="45" t="s">
        <v>50</v>
      </c>
      <c r="C7" s="44">
        <v>2013</v>
      </c>
      <c r="D7" s="45" t="s">
        <v>16</v>
      </c>
      <c r="E7" s="45" t="s">
        <v>142</v>
      </c>
      <c r="F7" s="45" t="s">
        <v>24</v>
      </c>
      <c r="G7" s="45" t="s">
        <v>143</v>
      </c>
      <c r="H7" s="45" t="s">
        <v>127</v>
      </c>
      <c r="I7" s="45" t="s">
        <v>26</v>
      </c>
      <c r="J7" s="44">
        <v>267.8</v>
      </c>
      <c r="K7" s="46">
        <v>1</v>
      </c>
      <c r="L7" s="46">
        <v>1</v>
      </c>
      <c r="M7" s="44">
        <v>1.752</v>
      </c>
      <c r="N7">
        <f t="shared" si="0"/>
        <v>469.18560000000002</v>
      </c>
    </row>
    <row r="8" spans="1:14" x14ac:dyDescent="0.25">
      <c r="A8" s="44">
        <v>133</v>
      </c>
      <c r="B8" s="45" t="s">
        <v>51</v>
      </c>
      <c r="C8" s="44">
        <v>2013</v>
      </c>
      <c r="D8" s="45" t="s">
        <v>16</v>
      </c>
      <c r="E8" s="45" t="s">
        <v>142</v>
      </c>
      <c r="F8" s="45" t="s">
        <v>24</v>
      </c>
      <c r="G8" s="45" t="s">
        <v>143</v>
      </c>
      <c r="H8" s="45" t="s">
        <v>117</v>
      </c>
      <c r="I8" s="45" t="s">
        <v>57</v>
      </c>
      <c r="J8" s="44">
        <v>552.20000000000005</v>
      </c>
      <c r="K8" s="46">
        <v>1</v>
      </c>
      <c r="L8" s="46">
        <v>1</v>
      </c>
      <c r="M8" s="44">
        <v>2.3000000000000003</v>
      </c>
      <c r="N8">
        <f t="shared" si="0"/>
        <v>1270.0600000000002</v>
      </c>
    </row>
    <row r="9" spans="1:14" x14ac:dyDescent="0.25">
      <c r="A9" s="44">
        <v>146</v>
      </c>
      <c r="B9" s="45" t="s">
        <v>53</v>
      </c>
      <c r="C9" s="44">
        <v>2013</v>
      </c>
      <c r="D9" s="45" t="s">
        <v>16</v>
      </c>
      <c r="E9" s="45" t="s">
        <v>142</v>
      </c>
      <c r="F9" s="45" t="s">
        <v>24</v>
      </c>
      <c r="G9" s="45" t="s">
        <v>143</v>
      </c>
      <c r="H9" s="45" t="s">
        <v>127</v>
      </c>
      <c r="I9" s="45" t="s">
        <v>37</v>
      </c>
      <c r="J9" s="44">
        <v>349.7</v>
      </c>
      <c r="K9" s="46">
        <v>1</v>
      </c>
      <c r="L9" s="46">
        <v>1</v>
      </c>
      <c r="M9" s="44">
        <v>1.6</v>
      </c>
      <c r="N9">
        <f t="shared" si="0"/>
        <v>559.52</v>
      </c>
    </row>
    <row r="10" spans="1:14" x14ac:dyDescent="0.25">
      <c r="A10" s="44">
        <v>146</v>
      </c>
      <c r="B10" s="45" t="s">
        <v>53</v>
      </c>
      <c r="C10" s="44">
        <v>2013</v>
      </c>
      <c r="D10" s="45" t="s">
        <v>16</v>
      </c>
      <c r="E10" s="45" t="s">
        <v>142</v>
      </c>
      <c r="F10" s="45" t="s">
        <v>24</v>
      </c>
      <c r="G10" s="45" t="s">
        <v>143</v>
      </c>
      <c r="H10" s="45" t="s">
        <v>117</v>
      </c>
      <c r="I10" s="45" t="s">
        <v>118</v>
      </c>
      <c r="J10" s="44">
        <v>666.7</v>
      </c>
      <c r="K10" s="46">
        <v>1</v>
      </c>
      <c r="L10" s="46">
        <v>1</v>
      </c>
      <c r="M10" s="44">
        <v>3.4000000000000004</v>
      </c>
      <c r="N10">
        <f t="shared" si="0"/>
        <v>2266.7800000000002</v>
      </c>
    </row>
    <row r="11" spans="1:14" x14ac:dyDescent="0.25">
      <c r="A11" s="44">
        <v>164</v>
      </c>
      <c r="B11" s="45" t="s">
        <v>60</v>
      </c>
      <c r="C11" s="44">
        <v>2013</v>
      </c>
      <c r="D11" s="45" t="s">
        <v>16</v>
      </c>
      <c r="E11" s="45" t="s">
        <v>142</v>
      </c>
      <c r="F11" s="45" t="s">
        <v>24</v>
      </c>
      <c r="G11" s="45" t="s">
        <v>143</v>
      </c>
      <c r="H11" s="45" t="s">
        <v>127</v>
      </c>
      <c r="I11" s="45" t="s">
        <v>33</v>
      </c>
      <c r="J11" s="44">
        <v>295.10000000000002</v>
      </c>
      <c r="K11" s="46">
        <v>1</v>
      </c>
      <c r="L11" s="46">
        <v>1</v>
      </c>
      <c r="M11" s="44">
        <v>9.129999999999999</v>
      </c>
      <c r="N11">
        <f t="shared" si="0"/>
        <v>2694.2629999999999</v>
      </c>
    </row>
    <row r="12" spans="1:14" x14ac:dyDescent="0.25">
      <c r="A12" s="44">
        <v>210</v>
      </c>
      <c r="B12" s="45" t="s">
        <v>66</v>
      </c>
      <c r="C12" s="44">
        <v>2013</v>
      </c>
      <c r="D12" s="45" t="s">
        <v>16</v>
      </c>
      <c r="E12" s="45" t="s">
        <v>142</v>
      </c>
      <c r="F12" s="45" t="s">
        <v>24</v>
      </c>
      <c r="G12" s="45" t="s">
        <v>143</v>
      </c>
      <c r="H12" s="45" t="s">
        <v>127</v>
      </c>
      <c r="I12" s="45" t="s">
        <v>33</v>
      </c>
      <c r="J12" s="44">
        <v>295.10000000000002</v>
      </c>
      <c r="K12" s="46">
        <v>1</v>
      </c>
      <c r="L12" s="46">
        <v>1</v>
      </c>
      <c r="M12" s="44">
        <v>5.2</v>
      </c>
      <c r="N12">
        <f t="shared" si="0"/>
        <v>1534.5200000000002</v>
      </c>
    </row>
    <row r="13" spans="1:14" x14ac:dyDescent="0.25">
      <c r="A13" s="44">
        <v>210</v>
      </c>
      <c r="B13" s="45" t="s">
        <v>66</v>
      </c>
      <c r="C13" s="44">
        <v>2013</v>
      </c>
      <c r="D13" s="45" t="s">
        <v>16</v>
      </c>
      <c r="E13" s="45" t="s">
        <v>142</v>
      </c>
      <c r="F13" s="45" t="s">
        <v>24</v>
      </c>
      <c r="G13" s="45" t="s">
        <v>143</v>
      </c>
      <c r="H13" s="45" t="s">
        <v>127</v>
      </c>
      <c r="I13" s="45" t="s">
        <v>22</v>
      </c>
      <c r="J13" s="44">
        <v>322.39999999999998</v>
      </c>
      <c r="K13" s="46">
        <v>1</v>
      </c>
      <c r="L13" s="46">
        <v>1</v>
      </c>
      <c r="M13" s="44">
        <v>2.8000000000000003</v>
      </c>
      <c r="N13">
        <f t="shared" si="0"/>
        <v>902.72</v>
      </c>
    </row>
    <row r="14" spans="1:14" x14ac:dyDescent="0.25">
      <c r="A14" s="44">
        <v>210</v>
      </c>
      <c r="B14" s="45" t="s">
        <v>66</v>
      </c>
      <c r="C14" s="44">
        <v>2013</v>
      </c>
      <c r="D14" s="45" t="s">
        <v>16</v>
      </c>
      <c r="E14" s="45" t="s">
        <v>142</v>
      </c>
      <c r="F14" s="45" t="s">
        <v>24</v>
      </c>
      <c r="G14" s="45" t="s">
        <v>143</v>
      </c>
      <c r="H14" s="45" t="s">
        <v>127</v>
      </c>
      <c r="I14" s="45" t="s">
        <v>37</v>
      </c>
      <c r="J14" s="44">
        <v>349.7</v>
      </c>
      <c r="K14" s="46">
        <v>1</v>
      </c>
      <c r="L14" s="46">
        <v>1</v>
      </c>
      <c r="M14" s="44">
        <v>1.6</v>
      </c>
      <c r="N14">
        <f t="shared" si="0"/>
        <v>559.52</v>
      </c>
    </row>
    <row r="15" spans="1:14" x14ac:dyDescent="0.25">
      <c r="A15" s="44">
        <v>210</v>
      </c>
      <c r="B15" s="45" t="s">
        <v>66</v>
      </c>
      <c r="C15" s="44">
        <v>2013</v>
      </c>
      <c r="D15" s="45" t="s">
        <v>16</v>
      </c>
      <c r="E15" s="45" t="s">
        <v>142</v>
      </c>
      <c r="F15" s="45" t="s">
        <v>24</v>
      </c>
      <c r="G15" s="45" t="s">
        <v>143</v>
      </c>
      <c r="H15" s="45" t="s">
        <v>127</v>
      </c>
      <c r="I15" s="45" t="s">
        <v>26</v>
      </c>
      <c r="J15" s="44">
        <v>267.8</v>
      </c>
      <c r="K15" s="46">
        <v>1</v>
      </c>
      <c r="L15" s="46">
        <v>1</v>
      </c>
      <c r="M15" s="44">
        <v>3</v>
      </c>
      <c r="N15">
        <f t="shared" si="0"/>
        <v>803.40000000000009</v>
      </c>
    </row>
    <row r="16" spans="1:14" x14ac:dyDescent="0.25">
      <c r="A16" s="44">
        <v>210</v>
      </c>
      <c r="B16" s="45" t="s">
        <v>66</v>
      </c>
      <c r="C16" s="44">
        <v>2013</v>
      </c>
      <c r="D16" s="45" t="s">
        <v>16</v>
      </c>
      <c r="E16" s="45" t="s">
        <v>142</v>
      </c>
      <c r="F16" s="45" t="s">
        <v>24</v>
      </c>
      <c r="G16" s="45" t="s">
        <v>143</v>
      </c>
      <c r="H16" s="45" t="s">
        <v>117</v>
      </c>
      <c r="I16" s="45" t="s">
        <v>57</v>
      </c>
      <c r="J16" s="44">
        <v>552.20000000000005</v>
      </c>
      <c r="K16" s="46">
        <v>1</v>
      </c>
      <c r="L16" s="46">
        <v>1</v>
      </c>
      <c r="M16" s="44">
        <v>12.6</v>
      </c>
      <c r="N16">
        <f t="shared" si="0"/>
        <v>6957.72</v>
      </c>
    </row>
    <row r="17" spans="1:14" x14ac:dyDescent="0.25">
      <c r="A17" s="44">
        <v>210</v>
      </c>
      <c r="B17" s="45" t="s">
        <v>66</v>
      </c>
      <c r="C17" s="44">
        <v>2013</v>
      </c>
      <c r="D17" s="45" t="s">
        <v>54</v>
      </c>
      <c r="E17" s="45" t="s">
        <v>142</v>
      </c>
      <c r="F17" s="45" t="s">
        <v>57</v>
      </c>
      <c r="G17" s="45" t="s">
        <v>143</v>
      </c>
      <c r="H17" s="45" t="s">
        <v>127</v>
      </c>
      <c r="I17" s="45" t="s">
        <v>118</v>
      </c>
      <c r="J17" s="44">
        <v>1931.9</v>
      </c>
      <c r="K17" s="46">
        <v>1</v>
      </c>
      <c r="L17" s="46">
        <v>1</v>
      </c>
      <c r="M17" s="44">
        <v>8.4</v>
      </c>
      <c r="N17">
        <f t="shared" si="0"/>
        <v>16227.960000000001</v>
      </c>
    </row>
    <row r="18" spans="1:14" x14ac:dyDescent="0.25">
      <c r="A18" s="44">
        <v>210</v>
      </c>
      <c r="B18" s="45" t="s">
        <v>66</v>
      </c>
      <c r="C18" s="44">
        <v>2013</v>
      </c>
      <c r="D18" s="45" t="s">
        <v>54</v>
      </c>
      <c r="E18" s="45" t="s">
        <v>142</v>
      </c>
      <c r="F18" s="45" t="s">
        <v>57</v>
      </c>
      <c r="G18" s="45" t="s">
        <v>143</v>
      </c>
      <c r="H18" s="45" t="s">
        <v>127</v>
      </c>
      <c r="I18" s="45" t="s">
        <v>132</v>
      </c>
      <c r="J18" s="44">
        <v>2251.1999999999998</v>
      </c>
      <c r="K18" s="46">
        <v>1</v>
      </c>
      <c r="L18" s="46">
        <v>1</v>
      </c>
      <c r="M18" s="44">
        <v>3</v>
      </c>
      <c r="N18">
        <f t="shared" si="0"/>
        <v>6753.5999999999995</v>
      </c>
    </row>
    <row r="19" spans="1:14" x14ac:dyDescent="0.25">
      <c r="A19" s="44">
        <v>215</v>
      </c>
      <c r="B19" s="45" t="s">
        <v>67</v>
      </c>
      <c r="C19" s="44">
        <v>2013</v>
      </c>
      <c r="D19" s="45" t="s">
        <v>16</v>
      </c>
      <c r="E19" s="45" t="s">
        <v>142</v>
      </c>
      <c r="F19" s="45" t="s">
        <v>24</v>
      </c>
      <c r="G19" s="45" t="s">
        <v>143</v>
      </c>
      <c r="H19" s="45" t="s">
        <v>127</v>
      </c>
      <c r="I19" s="45" t="s">
        <v>31</v>
      </c>
      <c r="J19" s="44">
        <v>336</v>
      </c>
      <c r="K19" s="46">
        <v>1</v>
      </c>
      <c r="L19" s="46">
        <v>1</v>
      </c>
      <c r="M19" s="44">
        <v>8.3819999999999997</v>
      </c>
      <c r="N19">
        <f t="shared" si="0"/>
        <v>2816.3519999999999</v>
      </c>
    </row>
    <row r="20" spans="1:14" x14ac:dyDescent="0.25">
      <c r="A20" s="44">
        <v>215</v>
      </c>
      <c r="B20" s="45" t="s">
        <v>67</v>
      </c>
      <c r="C20" s="44">
        <v>2013</v>
      </c>
      <c r="D20" s="45" t="s">
        <v>16</v>
      </c>
      <c r="E20" s="45" t="s">
        <v>142</v>
      </c>
      <c r="F20" s="45" t="s">
        <v>24</v>
      </c>
      <c r="G20" s="45" t="s">
        <v>143</v>
      </c>
      <c r="H20" s="45" t="s">
        <v>127</v>
      </c>
      <c r="I20" s="45" t="s">
        <v>26</v>
      </c>
      <c r="J20" s="44">
        <v>267.8</v>
      </c>
      <c r="K20" s="46">
        <v>1</v>
      </c>
      <c r="L20" s="46">
        <v>1</v>
      </c>
      <c r="M20" s="44">
        <v>2.4</v>
      </c>
      <c r="N20">
        <f t="shared" si="0"/>
        <v>642.72</v>
      </c>
    </row>
    <row r="21" spans="1:14" x14ac:dyDescent="0.25">
      <c r="A21" s="44">
        <v>219</v>
      </c>
      <c r="B21" s="45" t="s">
        <v>68</v>
      </c>
      <c r="C21" s="44">
        <v>2013</v>
      </c>
      <c r="D21" s="45" t="s">
        <v>16</v>
      </c>
      <c r="E21" s="45" t="s">
        <v>142</v>
      </c>
      <c r="F21" s="45" t="s">
        <v>18</v>
      </c>
      <c r="G21" s="45" t="s">
        <v>143</v>
      </c>
      <c r="H21" s="45" t="s">
        <v>127</v>
      </c>
      <c r="I21" s="45" t="s">
        <v>57</v>
      </c>
      <c r="J21" s="44">
        <v>790</v>
      </c>
      <c r="K21" s="46">
        <v>1</v>
      </c>
      <c r="L21" s="46">
        <v>1</v>
      </c>
      <c r="M21" s="44">
        <v>7.7439999999999998</v>
      </c>
      <c r="N21">
        <f t="shared" si="0"/>
        <v>6117.76</v>
      </c>
    </row>
    <row r="22" spans="1:14" x14ac:dyDescent="0.25">
      <c r="A22" s="44">
        <v>219</v>
      </c>
      <c r="B22" s="45" t="s">
        <v>68</v>
      </c>
      <c r="C22" s="44">
        <v>2013</v>
      </c>
      <c r="D22" s="45" t="s">
        <v>16</v>
      </c>
      <c r="E22" s="45" t="s">
        <v>142</v>
      </c>
      <c r="F22" s="45" t="s">
        <v>18</v>
      </c>
      <c r="G22" s="45" t="s">
        <v>143</v>
      </c>
      <c r="H22" s="45" t="s">
        <v>127</v>
      </c>
      <c r="I22" s="45" t="s">
        <v>122</v>
      </c>
      <c r="J22" s="44">
        <v>802.5</v>
      </c>
      <c r="K22" s="46">
        <v>1</v>
      </c>
      <c r="L22" s="46">
        <v>1</v>
      </c>
      <c r="M22" s="44">
        <v>1.7</v>
      </c>
      <c r="N22">
        <f t="shared" si="0"/>
        <v>1364.25</v>
      </c>
    </row>
    <row r="23" spans="1:14" x14ac:dyDescent="0.25">
      <c r="A23" s="44">
        <v>219</v>
      </c>
      <c r="B23" s="45" t="s">
        <v>68</v>
      </c>
      <c r="C23" s="44">
        <v>2013</v>
      </c>
      <c r="D23" s="45" t="s">
        <v>16</v>
      </c>
      <c r="E23" s="45" t="s">
        <v>142</v>
      </c>
      <c r="F23" s="45" t="s">
        <v>39</v>
      </c>
      <c r="G23" s="45" t="s">
        <v>143</v>
      </c>
      <c r="H23" s="45" t="s">
        <v>127</v>
      </c>
      <c r="I23" s="45" t="s">
        <v>22</v>
      </c>
      <c r="J23" s="44">
        <v>105.9</v>
      </c>
      <c r="K23" s="46">
        <v>1</v>
      </c>
      <c r="L23" s="46">
        <v>1</v>
      </c>
      <c r="M23" s="44">
        <v>4.84</v>
      </c>
      <c r="N23">
        <f t="shared" si="0"/>
        <v>512.55600000000004</v>
      </c>
    </row>
    <row r="24" spans="1:14" x14ac:dyDescent="0.25">
      <c r="A24" s="44">
        <v>219</v>
      </c>
      <c r="B24" s="45" t="s">
        <v>68</v>
      </c>
      <c r="C24" s="44">
        <v>2013</v>
      </c>
      <c r="D24" s="45" t="s">
        <v>16</v>
      </c>
      <c r="E24" s="45" t="s">
        <v>142</v>
      </c>
      <c r="F24" s="45" t="s">
        <v>39</v>
      </c>
      <c r="G24" s="45" t="s">
        <v>143</v>
      </c>
      <c r="H24" s="45" t="s">
        <v>127</v>
      </c>
      <c r="I24" s="45" t="s">
        <v>37</v>
      </c>
      <c r="J24" s="44">
        <v>121.7</v>
      </c>
      <c r="K24" s="46">
        <v>1</v>
      </c>
      <c r="L24" s="46">
        <v>1</v>
      </c>
      <c r="M24" s="44">
        <v>18.660000000000004</v>
      </c>
      <c r="N24">
        <f t="shared" si="0"/>
        <v>2270.9220000000005</v>
      </c>
    </row>
    <row r="25" spans="1:14" x14ac:dyDescent="0.25">
      <c r="A25" s="44">
        <v>219</v>
      </c>
      <c r="B25" s="45" t="s">
        <v>68</v>
      </c>
      <c r="C25" s="44">
        <v>2013</v>
      </c>
      <c r="D25" s="45" t="s">
        <v>16</v>
      </c>
      <c r="E25" s="45" t="s">
        <v>142</v>
      </c>
      <c r="F25" s="45" t="s">
        <v>39</v>
      </c>
      <c r="G25" s="45" t="s">
        <v>143</v>
      </c>
      <c r="H25" s="45" t="s">
        <v>127</v>
      </c>
      <c r="I25" s="45" t="s">
        <v>70</v>
      </c>
      <c r="J25" s="44">
        <v>80.3</v>
      </c>
      <c r="K25" s="46">
        <v>1</v>
      </c>
      <c r="L25" s="46">
        <v>1</v>
      </c>
      <c r="M25" s="44">
        <v>8.3000000000000007</v>
      </c>
      <c r="N25">
        <f t="shared" si="0"/>
        <v>666.49</v>
      </c>
    </row>
    <row r="26" spans="1:14" x14ac:dyDescent="0.25">
      <c r="A26" s="44">
        <v>219</v>
      </c>
      <c r="B26" s="45" t="s">
        <v>68</v>
      </c>
      <c r="C26" s="44">
        <v>2013</v>
      </c>
      <c r="D26" s="45" t="s">
        <v>16</v>
      </c>
      <c r="E26" s="45" t="s">
        <v>142</v>
      </c>
      <c r="F26" s="45" t="s">
        <v>39</v>
      </c>
      <c r="G26" s="45" t="s">
        <v>143</v>
      </c>
      <c r="H26" s="45" t="s">
        <v>127</v>
      </c>
      <c r="I26" s="45" t="s">
        <v>25</v>
      </c>
      <c r="J26" s="44">
        <v>86.9</v>
      </c>
      <c r="K26" s="46">
        <v>1</v>
      </c>
      <c r="L26" s="46">
        <v>1</v>
      </c>
      <c r="M26" s="44">
        <v>3.7</v>
      </c>
      <c r="N26">
        <f t="shared" si="0"/>
        <v>321.53000000000003</v>
      </c>
    </row>
    <row r="27" spans="1:14" x14ac:dyDescent="0.25">
      <c r="A27" s="44">
        <v>219</v>
      </c>
      <c r="B27" s="45" t="s">
        <v>68</v>
      </c>
      <c r="C27" s="44">
        <v>2013</v>
      </c>
      <c r="D27" s="45" t="s">
        <v>16</v>
      </c>
      <c r="E27" s="45" t="s">
        <v>142</v>
      </c>
      <c r="F27" s="45" t="s">
        <v>39</v>
      </c>
      <c r="G27" s="45" t="s">
        <v>143</v>
      </c>
      <c r="H27" s="45" t="s">
        <v>127</v>
      </c>
      <c r="I27" s="45" t="s">
        <v>26</v>
      </c>
      <c r="J27" s="44">
        <v>94.4</v>
      </c>
      <c r="K27" s="46">
        <v>1</v>
      </c>
      <c r="L27" s="46">
        <v>1</v>
      </c>
      <c r="M27" s="44">
        <v>6.2</v>
      </c>
      <c r="N27">
        <f t="shared" si="0"/>
        <v>585.28000000000009</v>
      </c>
    </row>
    <row r="28" spans="1:14" x14ac:dyDescent="0.25">
      <c r="A28" s="44">
        <v>227</v>
      </c>
      <c r="B28" s="45" t="s">
        <v>71</v>
      </c>
      <c r="C28" s="44">
        <v>2013</v>
      </c>
      <c r="D28" s="45" t="s">
        <v>16</v>
      </c>
      <c r="E28" s="45" t="s">
        <v>142</v>
      </c>
      <c r="F28" s="45" t="s">
        <v>18</v>
      </c>
      <c r="G28" s="45" t="s">
        <v>143</v>
      </c>
      <c r="H28" s="45" t="s">
        <v>127</v>
      </c>
      <c r="I28" s="45" t="s">
        <v>120</v>
      </c>
      <c r="J28" s="44">
        <v>903.5</v>
      </c>
      <c r="K28" s="46">
        <v>1</v>
      </c>
      <c r="L28" s="46">
        <v>1</v>
      </c>
      <c r="M28" s="44">
        <v>1.9</v>
      </c>
      <c r="N28">
        <f t="shared" si="0"/>
        <v>1716.6499999999999</v>
      </c>
    </row>
    <row r="29" spans="1:14" x14ac:dyDescent="0.25">
      <c r="A29" s="44">
        <v>227</v>
      </c>
      <c r="B29" s="45" t="s">
        <v>71</v>
      </c>
      <c r="C29" s="44">
        <v>2013</v>
      </c>
      <c r="D29" s="45" t="s">
        <v>16</v>
      </c>
      <c r="E29" s="45" t="s">
        <v>142</v>
      </c>
      <c r="F29" s="45" t="s">
        <v>18</v>
      </c>
      <c r="G29" s="45" t="s">
        <v>143</v>
      </c>
      <c r="H29" s="45" t="s">
        <v>127</v>
      </c>
      <c r="I29" s="45" t="s">
        <v>57</v>
      </c>
      <c r="J29" s="44">
        <v>790</v>
      </c>
      <c r="K29" s="46">
        <v>1</v>
      </c>
      <c r="L29" s="46">
        <v>1</v>
      </c>
      <c r="M29" s="44">
        <v>5</v>
      </c>
      <c r="N29">
        <f t="shared" si="0"/>
        <v>3950</v>
      </c>
    </row>
    <row r="30" spans="1:14" x14ac:dyDescent="0.25">
      <c r="A30" s="44">
        <v>227</v>
      </c>
      <c r="B30" s="45" t="s">
        <v>71</v>
      </c>
      <c r="C30" s="44">
        <v>2013</v>
      </c>
      <c r="D30" s="45" t="s">
        <v>16</v>
      </c>
      <c r="E30" s="45" t="s">
        <v>142</v>
      </c>
      <c r="F30" s="45" t="s">
        <v>18</v>
      </c>
      <c r="G30" s="45" t="s">
        <v>143</v>
      </c>
      <c r="H30" s="45" t="s">
        <v>127</v>
      </c>
      <c r="I30" s="45" t="s">
        <v>122</v>
      </c>
      <c r="J30" s="44">
        <v>802.5</v>
      </c>
      <c r="K30" s="46">
        <v>1</v>
      </c>
      <c r="L30" s="46">
        <v>1</v>
      </c>
      <c r="M30" s="44">
        <v>9.2460000000000004</v>
      </c>
      <c r="N30">
        <f t="shared" si="0"/>
        <v>7419.915</v>
      </c>
    </row>
    <row r="31" spans="1:14" x14ac:dyDescent="0.25">
      <c r="A31" s="44">
        <v>227</v>
      </c>
      <c r="B31" s="45" t="s">
        <v>71</v>
      </c>
      <c r="C31" s="44">
        <v>2013</v>
      </c>
      <c r="D31" s="45" t="s">
        <v>16</v>
      </c>
      <c r="E31" s="45" t="s">
        <v>142</v>
      </c>
      <c r="F31" s="45" t="s">
        <v>24</v>
      </c>
      <c r="G31" s="45" t="s">
        <v>143</v>
      </c>
      <c r="H31" s="45" t="s">
        <v>127</v>
      </c>
      <c r="I31" s="45" t="s">
        <v>26</v>
      </c>
      <c r="J31" s="44">
        <v>267.8</v>
      </c>
      <c r="K31" s="46">
        <v>1</v>
      </c>
      <c r="L31" s="46">
        <v>1</v>
      </c>
      <c r="M31" s="44">
        <v>8.1</v>
      </c>
      <c r="N31">
        <f t="shared" si="0"/>
        <v>2169.1799999999998</v>
      </c>
    </row>
    <row r="32" spans="1:14" x14ac:dyDescent="0.25">
      <c r="A32" s="44">
        <v>227</v>
      </c>
      <c r="B32" s="45" t="s">
        <v>71</v>
      </c>
      <c r="C32" s="44">
        <v>2013</v>
      </c>
      <c r="D32" s="45" t="s">
        <v>16</v>
      </c>
      <c r="E32" s="45" t="s">
        <v>142</v>
      </c>
      <c r="F32" s="45" t="s">
        <v>24</v>
      </c>
      <c r="G32" s="45" t="s">
        <v>143</v>
      </c>
      <c r="H32" s="45" t="s">
        <v>117</v>
      </c>
      <c r="I32" s="45" t="s">
        <v>118</v>
      </c>
      <c r="J32" s="44">
        <v>666.7</v>
      </c>
      <c r="K32" s="46">
        <v>1</v>
      </c>
      <c r="L32" s="46">
        <v>1</v>
      </c>
      <c r="M32" s="44">
        <v>1.1000000000000001</v>
      </c>
      <c r="N32">
        <f t="shared" si="0"/>
        <v>733.37000000000012</v>
      </c>
    </row>
    <row r="33" spans="1:14" x14ac:dyDescent="0.25">
      <c r="A33" s="44">
        <v>227</v>
      </c>
      <c r="B33" s="45" t="s">
        <v>71</v>
      </c>
      <c r="C33" s="44">
        <v>2013</v>
      </c>
      <c r="D33" s="45" t="s">
        <v>54</v>
      </c>
      <c r="E33" s="45" t="s">
        <v>142</v>
      </c>
      <c r="F33" s="45" t="s">
        <v>18</v>
      </c>
      <c r="G33" s="45" t="s">
        <v>143</v>
      </c>
      <c r="H33" s="45" t="s">
        <v>127</v>
      </c>
      <c r="I33" s="45" t="s">
        <v>57</v>
      </c>
      <c r="J33" s="44">
        <v>790</v>
      </c>
      <c r="K33" s="46">
        <v>1</v>
      </c>
      <c r="L33" s="46">
        <v>1</v>
      </c>
      <c r="M33" s="44">
        <v>2.2000000000000002</v>
      </c>
      <c r="N33">
        <f t="shared" si="0"/>
        <v>1738.0000000000002</v>
      </c>
    </row>
    <row r="34" spans="1:14" x14ac:dyDescent="0.25">
      <c r="A34" s="44">
        <v>227</v>
      </c>
      <c r="B34" s="45" t="s">
        <v>71</v>
      </c>
      <c r="C34" s="44">
        <v>2013</v>
      </c>
      <c r="D34" s="45" t="s">
        <v>54</v>
      </c>
      <c r="E34" s="45" t="s">
        <v>142</v>
      </c>
      <c r="F34" s="45" t="s">
        <v>18</v>
      </c>
      <c r="G34" s="45" t="s">
        <v>143</v>
      </c>
      <c r="H34" s="45" t="s">
        <v>127</v>
      </c>
      <c r="I34" s="45" t="s">
        <v>122</v>
      </c>
      <c r="J34" s="44">
        <v>802.5</v>
      </c>
      <c r="K34" s="46">
        <v>1</v>
      </c>
      <c r="L34" s="46">
        <v>1</v>
      </c>
      <c r="M34" s="44">
        <v>2.2000000000000002</v>
      </c>
      <c r="N34">
        <f t="shared" si="0"/>
        <v>1765.5000000000002</v>
      </c>
    </row>
    <row r="35" spans="1:14" x14ac:dyDescent="0.25">
      <c r="A35" s="44">
        <v>227</v>
      </c>
      <c r="B35" s="45" t="s">
        <v>71</v>
      </c>
      <c r="C35" s="44">
        <v>2013</v>
      </c>
      <c r="D35" s="45" t="s">
        <v>54</v>
      </c>
      <c r="E35" s="45" t="s">
        <v>142</v>
      </c>
      <c r="F35" s="45" t="s">
        <v>18</v>
      </c>
      <c r="G35" s="45" t="s">
        <v>143</v>
      </c>
      <c r="H35" s="45" t="s">
        <v>127</v>
      </c>
      <c r="I35" s="45" t="s">
        <v>118</v>
      </c>
      <c r="J35" s="44">
        <v>827.8</v>
      </c>
      <c r="K35" s="46">
        <v>1</v>
      </c>
      <c r="L35" s="46">
        <v>1</v>
      </c>
      <c r="M35" s="44">
        <v>3.5</v>
      </c>
      <c r="N35">
        <f t="shared" si="0"/>
        <v>2897.2999999999997</v>
      </c>
    </row>
    <row r="36" spans="1:14" x14ac:dyDescent="0.25">
      <c r="A36" s="44">
        <v>238</v>
      </c>
      <c r="B36" s="45" t="s">
        <v>73</v>
      </c>
      <c r="C36" s="44">
        <v>2013</v>
      </c>
      <c r="D36" s="45" t="s">
        <v>16</v>
      </c>
      <c r="E36" s="45" t="s">
        <v>142</v>
      </c>
      <c r="F36" s="45" t="s">
        <v>24</v>
      </c>
      <c r="G36" s="45" t="s">
        <v>143</v>
      </c>
      <c r="H36" s="45" t="s">
        <v>127</v>
      </c>
      <c r="I36" s="45" t="s">
        <v>31</v>
      </c>
      <c r="J36" s="44">
        <v>336</v>
      </c>
      <c r="K36" s="46">
        <v>1</v>
      </c>
      <c r="L36" s="46">
        <v>1</v>
      </c>
      <c r="M36" s="44">
        <v>1.5</v>
      </c>
      <c r="N36">
        <f t="shared" si="0"/>
        <v>504</v>
      </c>
    </row>
    <row r="37" spans="1:14" x14ac:dyDescent="0.25">
      <c r="A37" s="44">
        <v>257</v>
      </c>
      <c r="B37" s="45" t="s">
        <v>76</v>
      </c>
      <c r="C37" s="44">
        <v>2013</v>
      </c>
      <c r="D37" s="45" t="s">
        <v>16</v>
      </c>
      <c r="E37" s="45" t="s">
        <v>142</v>
      </c>
      <c r="F37" s="45" t="s">
        <v>24</v>
      </c>
      <c r="G37" s="45" t="s">
        <v>143</v>
      </c>
      <c r="H37" s="45" t="s">
        <v>117</v>
      </c>
      <c r="I37" s="45" t="s">
        <v>57</v>
      </c>
      <c r="J37" s="44">
        <v>552.20000000000005</v>
      </c>
      <c r="K37" s="46">
        <v>1</v>
      </c>
      <c r="L37" s="46">
        <v>1</v>
      </c>
      <c r="M37" s="44">
        <v>0.3</v>
      </c>
      <c r="N37">
        <f t="shared" si="0"/>
        <v>165.66</v>
      </c>
    </row>
    <row r="38" spans="1:14" x14ac:dyDescent="0.25">
      <c r="A38" s="44">
        <v>269</v>
      </c>
      <c r="B38" s="45" t="s">
        <v>77</v>
      </c>
      <c r="C38" s="44">
        <v>2013</v>
      </c>
      <c r="D38" s="45" t="s">
        <v>16</v>
      </c>
      <c r="E38" s="45" t="s">
        <v>142</v>
      </c>
      <c r="F38" s="45" t="s">
        <v>24</v>
      </c>
      <c r="G38" s="45" t="s">
        <v>143</v>
      </c>
      <c r="H38" s="45" t="s">
        <v>127</v>
      </c>
      <c r="I38" s="45" t="s">
        <v>37</v>
      </c>
      <c r="J38" s="44">
        <v>349.7</v>
      </c>
      <c r="K38" s="46">
        <v>1</v>
      </c>
      <c r="L38" s="46">
        <v>1</v>
      </c>
      <c r="M38" s="44">
        <v>0.5</v>
      </c>
      <c r="N38">
        <f t="shared" si="0"/>
        <v>174.85</v>
      </c>
    </row>
    <row r="39" spans="1:14" x14ac:dyDescent="0.25">
      <c r="A39" s="44">
        <v>311</v>
      </c>
      <c r="B39" s="45" t="s">
        <v>84</v>
      </c>
      <c r="C39" s="44">
        <v>2013</v>
      </c>
      <c r="D39" s="45" t="s">
        <v>16</v>
      </c>
      <c r="E39" s="45" t="s">
        <v>142</v>
      </c>
      <c r="F39" s="45" t="s">
        <v>18</v>
      </c>
      <c r="G39" s="45" t="s">
        <v>143</v>
      </c>
      <c r="H39" s="45" t="s">
        <v>127</v>
      </c>
      <c r="I39" s="45" t="s">
        <v>118</v>
      </c>
      <c r="J39" s="44">
        <v>827.8</v>
      </c>
      <c r="K39" s="46">
        <v>1</v>
      </c>
      <c r="L39" s="46">
        <v>1</v>
      </c>
      <c r="M39" s="44">
        <v>18</v>
      </c>
      <c r="N39">
        <f t="shared" si="0"/>
        <v>14900.4</v>
      </c>
    </row>
    <row r="40" spans="1:14" x14ac:dyDescent="0.25">
      <c r="A40" s="44">
        <v>311</v>
      </c>
      <c r="B40" s="45" t="s">
        <v>84</v>
      </c>
      <c r="C40" s="44">
        <v>2013</v>
      </c>
      <c r="D40" s="45" t="s">
        <v>16</v>
      </c>
      <c r="E40" s="45" t="s">
        <v>142</v>
      </c>
      <c r="F40" s="45" t="s">
        <v>24</v>
      </c>
      <c r="G40" s="45" t="s">
        <v>143</v>
      </c>
      <c r="H40" s="45" t="s">
        <v>127</v>
      </c>
      <c r="I40" s="45" t="s">
        <v>22</v>
      </c>
      <c r="J40" s="44">
        <v>322.39999999999998</v>
      </c>
      <c r="K40" s="46">
        <v>1</v>
      </c>
      <c r="L40" s="46">
        <v>1</v>
      </c>
      <c r="M40" s="44">
        <v>3.5</v>
      </c>
      <c r="N40">
        <f t="shared" si="0"/>
        <v>1128.3999999999999</v>
      </c>
    </row>
    <row r="41" spans="1:14" x14ac:dyDescent="0.25">
      <c r="A41" s="44">
        <v>311</v>
      </c>
      <c r="B41" s="45" t="s">
        <v>84</v>
      </c>
      <c r="C41" s="44">
        <v>2013</v>
      </c>
      <c r="D41" s="45" t="s">
        <v>16</v>
      </c>
      <c r="E41" s="45" t="s">
        <v>142</v>
      </c>
      <c r="F41" s="45" t="s">
        <v>24</v>
      </c>
      <c r="G41" s="45" t="s">
        <v>143</v>
      </c>
      <c r="H41" s="45" t="s">
        <v>117</v>
      </c>
      <c r="I41" s="45" t="s">
        <v>57</v>
      </c>
      <c r="J41" s="44">
        <v>552.20000000000005</v>
      </c>
      <c r="K41" s="46">
        <v>1</v>
      </c>
      <c r="L41" s="46">
        <v>1</v>
      </c>
      <c r="M41" s="44">
        <v>4.2</v>
      </c>
      <c r="N41">
        <f t="shared" si="0"/>
        <v>2319.2400000000002</v>
      </c>
    </row>
    <row r="42" spans="1:14" x14ac:dyDescent="0.25">
      <c r="A42" s="44">
        <v>354</v>
      </c>
      <c r="B42" s="45" t="s">
        <v>87</v>
      </c>
      <c r="C42" s="44">
        <v>2013</v>
      </c>
      <c r="D42" s="45" t="s">
        <v>16</v>
      </c>
      <c r="E42" s="45" t="s">
        <v>142</v>
      </c>
      <c r="F42" s="45" t="s">
        <v>18</v>
      </c>
      <c r="G42" s="45" t="s">
        <v>143</v>
      </c>
      <c r="H42" s="45" t="s">
        <v>127</v>
      </c>
      <c r="I42" s="45" t="s">
        <v>120</v>
      </c>
      <c r="J42" s="44">
        <v>903.5</v>
      </c>
      <c r="K42" s="46">
        <v>1</v>
      </c>
      <c r="L42" s="46">
        <v>1</v>
      </c>
      <c r="M42" s="44">
        <v>1.171</v>
      </c>
      <c r="N42">
        <f t="shared" si="0"/>
        <v>1057.9985000000001</v>
      </c>
    </row>
    <row r="43" spans="1:14" x14ac:dyDescent="0.25">
      <c r="A43" s="44">
        <v>354</v>
      </c>
      <c r="B43" s="45" t="s">
        <v>87</v>
      </c>
      <c r="C43" s="44">
        <v>2013</v>
      </c>
      <c r="D43" s="45" t="s">
        <v>16</v>
      </c>
      <c r="E43" s="45" t="s">
        <v>142</v>
      </c>
      <c r="F43" s="45" t="s">
        <v>18</v>
      </c>
      <c r="G43" s="45" t="s">
        <v>143</v>
      </c>
      <c r="H43" s="45" t="s">
        <v>127</v>
      </c>
      <c r="I43" s="45" t="s">
        <v>57</v>
      </c>
      <c r="J43" s="44">
        <v>790</v>
      </c>
      <c r="K43" s="46">
        <v>1</v>
      </c>
      <c r="L43" s="46">
        <v>1</v>
      </c>
      <c r="M43" s="44">
        <v>8.4269999999999996</v>
      </c>
      <c r="N43">
        <f t="shared" si="0"/>
        <v>6657.33</v>
      </c>
    </row>
    <row r="44" spans="1:14" x14ac:dyDescent="0.25">
      <c r="A44" s="44">
        <v>354</v>
      </c>
      <c r="B44" s="45" t="s">
        <v>87</v>
      </c>
      <c r="C44" s="44">
        <v>2013</v>
      </c>
      <c r="D44" s="45" t="s">
        <v>16</v>
      </c>
      <c r="E44" s="45" t="s">
        <v>142</v>
      </c>
      <c r="F44" s="45" t="s">
        <v>24</v>
      </c>
      <c r="G44" s="45" t="s">
        <v>143</v>
      </c>
      <c r="H44" s="45" t="s">
        <v>127</v>
      </c>
      <c r="I44" s="45" t="s">
        <v>37</v>
      </c>
      <c r="J44" s="44">
        <v>349.7</v>
      </c>
      <c r="K44" s="46">
        <v>1</v>
      </c>
      <c r="L44" s="46">
        <v>1</v>
      </c>
      <c r="M44" s="44">
        <v>48.406999999999996</v>
      </c>
      <c r="N44">
        <f t="shared" si="0"/>
        <v>16927.927899999999</v>
      </c>
    </row>
    <row r="45" spans="1:14" x14ac:dyDescent="0.25">
      <c r="A45" s="44">
        <v>354</v>
      </c>
      <c r="B45" s="45" t="s">
        <v>87</v>
      </c>
      <c r="C45" s="44">
        <v>2013</v>
      </c>
      <c r="D45" s="45" t="s">
        <v>16</v>
      </c>
      <c r="E45" s="45" t="s">
        <v>142</v>
      </c>
      <c r="F45" s="45" t="s">
        <v>24</v>
      </c>
      <c r="G45" s="45" t="s">
        <v>143</v>
      </c>
      <c r="H45" s="45" t="s">
        <v>117</v>
      </c>
      <c r="I45" s="45" t="s">
        <v>57</v>
      </c>
      <c r="J45" s="44">
        <v>552.20000000000005</v>
      </c>
      <c r="K45" s="46">
        <v>1</v>
      </c>
      <c r="L45" s="46">
        <v>1</v>
      </c>
      <c r="M45" s="44">
        <v>0.8</v>
      </c>
      <c r="N45">
        <f t="shared" si="0"/>
        <v>441.76000000000005</v>
      </c>
    </row>
    <row r="46" spans="1:14" x14ac:dyDescent="0.25">
      <c r="A46" s="44">
        <v>433</v>
      </c>
      <c r="B46" s="45" t="s">
        <v>88</v>
      </c>
      <c r="C46" s="44">
        <v>2013</v>
      </c>
      <c r="D46" s="45" t="s">
        <v>16</v>
      </c>
      <c r="E46" s="45" t="s">
        <v>142</v>
      </c>
      <c r="F46" s="45" t="s">
        <v>24</v>
      </c>
      <c r="G46" s="45" t="s">
        <v>143</v>
      </c>
      <c r="H46" s="45" t="s">
        <v>127</v>
      </c>
      <c r="I46" s="45" t="s">
        <v>26</v>
      </c>
      <c r="J46" s="44">
        <v>267.8</v>
      </c>
      <c r="K46" s="46">
        <v>1</v>
      </c>
      <c r="L46" s="46">
        <v>1</v>
      </c>
      <c r="M46" s="44">
        <v>1.03</v>
      </c>
      <c r="N46">
        <f t="shared" si="0"/>
        <v>275.834</v>
      </c>
    </row>
    <row r="47" spans="1:14" x14ac:dyDescent="0.25">
      <c r="A47" s="44">
        <v>460</v>
      </c>
      <c r="B47" s="45" t="s">
        <v>90</v>
      </c>
      <c r="C47" s="44">
        <v>2013</v>
      </c>
      <c r="D47" s="45" t="s">
        <v>16</v>
      </c>
      <c r="E47" s="45" t="s">
        <v>142</v>
      </c>
      <c r="F47" s="45" t="s">
        <v>18</v>
      </c>
      <c r="G47" s="45" t="s">
        <v>143</v>
      </c>
      <c r="H47" s="45" t="s">
        <v>127</v>
      </c>
      <c r="I47" s="45" t="s">
        <v>122</v>
      </c>
      <c r="J47" s="44">
        <v>802.5</v>
      </c>
      <c r="K47" s="46">
        <v>1</v>
      </c>
      <c r="L47" s="46">
        <v>1</v>
      </c>
      <c r="M47" s="44">
        <v>12.530000000000001</v>
      </c>
      <c r="N47">
        <f t="shared" si="0"/>
        <v>10055.325000000001</v>
      </c>
    </row>
    <row r="48" spans="1:14" x14ac:dyDescent="0.25">
      <c r="A48" s="44">
        <v>460</v>
      </c>
      <c r="B48" s="45" t="s">
        <v>90</v>
      </c>
      <c r="C48" s="44">
        <v>2013</v>
      </c>
      <c r="D48" s="45" t="s">
        <v>16</v>
      </c>
      <c r="E48" s="45" t="s">
        <v>142</v>
      </c>
      <c r="F48" s="45" t="s">
        <v>24</v>
      </c>
      <c r="G48" s="45" t="s">
        <v>143</v>
      </c>
      <c r="H48" s="45" t="s">
        <v>117</v>
      </c>
      <c r="I48" s="45" t="s">
        <v>57</v>
      </c>
      <c r="J48" s="44">
        <v>552.20000000000005</v>
      </c>
      <c r="K48" s="46">
        <v>1</v>
      </c>
      <c r="L48" s="46">
        <v>1</v>
      </c>
      <c r="M48" s="44">
        <v>3.1</v>
      </c>
      <c r="N48">
        <f t="shared" si="0"/>
        <v>1711.8200000000002</v>
      </c>
    </row>
    <row r="49" spans="1:14" x14ac:dyDescent="0.25">
      <c r="A49" s="44">
        <v>464</v>
      </c>
      <c r="B49" s="45" t="s">
        <v>91</v>
      </c>
      <c r="C49" s="44">
        <v>2013</v>
      </c>
      <c r="D49" s="45" t="s">
        <v>16</v>
      </c>
      <c r="E49" s="45" t="s">
        <v>142</v>
      </c>
      <c r="F49" s="45" t="s">
        <v>24</v>
      </c>
      <c r="G49" s="45" t="s">
        <v>143</v>
      </c>
      <c r="H49" s="45" t="s">
        <v>117</v>
      </c>
      <c r="I49" s="45" t="s">
        <v>57</v>
      </c>
      <c r="J49" s="44">
        <v>552.20000000000005</v>
      </c>
      <c r="K49" s="46">
        <v>1</v>
      </c>
      <c r="L49" s="46">
        <v>1</v>
      </c>
      <c r="M49" s="44">
        <v>1.7</v>
      </c>
      <c r="N49">
        <f t="shared" si="0"/>
        <v>938.74</v>
      </c>
    </row>
    <row r="50" spans="1:14" x14ac:dyDescent="0.25">
      <c r="A50" s="44">
        <v>484</v>
      </c>
      <c r="B50" s="45" t="s">
        <v>92</v>
      </c>
      <c r="C50" s="44">
        <v>2013</v>
      </c>
      <c r="D50" s="45" t="s">
        <v>16</v>
      </c>
      <c r="E50" s="45" t="s">
        <v>142</v>
      </c>
      <c r="F50" s="45" t="s">
        <v>39</v>
      </c>
      <c r="G50" s="45" t="s">
        <v>143</v>
      </c>
      <c r="H50" s="45" t="s">
        <v>127</v>
      </c>
      <c r="I50" s="45" t="s">
        <v>37</v>
      </c>
      <c r="J50" s="44">
        <v>121.7</v>
      </c>
      <c r="K50" s="46">
        <v>1</v>
      </c>
      <c r="L50" s="46">
        <v>1</v>
      </c>
      <c r="M50" s="44">
        <v>1.54</v>
      </c>
      <c r="N50">
        <f t="shared" si="0"/>
        <v>187.41800000000001</v>
      </c>
    </row>
    <row r="51" spans="1:14" x14ac:dyDescent="0.25">
      <c r="A51" s="44">
        <v>503</v>
      </c>
      <c r="B51" s="45" t="s">
        <v>93</v>
      </c>
      <c r="C51" s="44">
        <v>2013</v>
      </c>
      <c r="D51" s="45" t="s">
        <v>16</v>
      </c>
      <c r="E51" s="45" t="s">
        <v>142</v>
      </c>
      <c r="F51" s="45" t="s">
        <v>24</v>
      </c>
      <c r="G51" s="45" t="s">
        <v>143</v>
      </c>
      <c r="H51" s="45" t="s">
        <v>127</v>
      </c>
      <c r="I51" s="45" t="s">
        <v>37</v>
      </c>
      <c r="J51" s="44">
        <v>349.7</v>
      </c>
      <c r="K51" s="46">
        <v>1</v>
      </c>
      <c r="L51" s="46">
        <v>1</v>
      </c>
      <c r="M51" s="44">
        <v>2.7930000000000001</v>
      </c>
      <c r="N51">
        <f t="shared" si="0"/>
        <v>976.71209999999996</v>
      </c>
    </row>
    <row r="52" spans="1:14" x14ac:dyDescent="0.25">
      <c r="A52" s="44">
        <v>503</v>
      </c>
      <c r="B52" s="45" t="s">
        <v>93</v>
      </c>
      <c r="C52" s="44">
        <v>2013</v>
      </c>
      <c r="D52" s="45" t="s">
        <v>54</v>
      </c>
      <c r="E52" s="45" t="s">
        <v>142</v>
      </c>
      <c r="F52" s="45" t="s">
        <v>57</v>
      </c>
      <c r="G52" s="45" t="s">
        <v>143</v>
      </c>
      <c r="H52" s="45" t="s">
        <v>127</v>
      </c>
      <c r="I52" s="45" t="s">
        <v>122</v>
      </c>
      <c r="J52" s="44">
        <v>1500</v>
      </c>
      <c r="K52" s="46">
        <v>1</v>
      </c>
      <c r="L52" s="46">
        <v>1</v>
      </c>
      <c r="M52" s="44">
        <v>1.74</v>
      </c>
      <c r="N52">
        <f t="shared" si="0"/>
        <v>2610</v>
      </c>
    </row>
    <row r="53" spans="1:14" x14ac:dyDescent="0.25">
      <c r="A53" s="44">
        <v>511</v>
      </c>
      <c r="B53" s="45" t="s">
        <v>94</v>
      </c>
      <c r="C53" s="44">
        <v>2013</v>
      </c>
      <c r="D53" s="45" t="s">
        <v>16</v>
      </c>
      <c r="E53" s="45" t="s">
        <v>142</v>
      </c>
      <c r="F53" s="45" t="s">
        <v>24</v>
      </c>
      <c r="G53" s="45" t="s">
        <v>143</v>
      </c>
      <c r="H53" s="45" t="s">
        <v>117</v>
      </c>
      <c r="I53" s="45" t="s">
        <v>57</v>
      </c>
      <c r="J53" s="44">
        <v>552.20000000000005</v>
      </c>
      <c r="K53" s="46">
        <v>1</v>
      </c>
      <c r="L53" s="46">
        <v>1</v>
      </c>
      <c r="M53" s="44">
        <v>10.844000000000001</v>
      </c>
      <c r="N53">
        <f t="shared" si="0"/>
        <v>5988.0568000000012</v>
      </c>
    </row>
    <row r="54" spans="1:14" x14ac:dyDescent="0.25">
      <c r="A54" s="44">
        <v>511</v>
      </c>
      <c r="B54" s="45" t="s">
        <v>94</v>
      </c>
      <c r="C54" s="44">
        <v>2013</v>
      </c>
      <c r="D54" s="45" t="s">
        <v>16</v>
      </c>
      <c r="E54" s="45" t="s">
        <v>142</v>
      </c>
      <c r="F54" s="45" t="s">
        <v>24</v>
      </c>
      <c r="G54" s="45" t="s">
        <v>143</v>
      </c>
      <c r="H54" s="45" t="s">
        <v>117</v>
      </c>
      <c r="I54" s="45" t="s">
        <v>118</v>
      </c>
      <c r="J54" s="44">
        <v>666.7</v>
      </c>
      <c r="K54" s="46">
        <v>1</v>
      </c>
      <c r="L54" s="46">
        <v>1</v>
      </c>
      <c r="M54" s="44">
        <v>0.69500000000000006</v>
      </c>
      <c r="N54">
        <f t="shared" si="0"/>
        <v>463.3565000000001</v>
      </c>
    </row>
    <row r="55" spans="1:14" x14ac:dyDescent="0.25">
      <c r="A55" s="44">
        <v>511</v>
      </c>
      <c r="B55" s="45" t="s">
        <v>94</v>
      </c>
      <c r="C55" s="44">
        <v>2013</v>
      </c>
      <c r="D55" s="45" t="s">
        <v>54</v>
      </c>
      <c r="E55" s="45" t="s">
        <v>142</v>
      </c>
      <c r="F55" s="45" t="s">
        <v>57</v>
      </c>
      <c r="G55" s="45" t="s">
        <v>143</v>
      </c>
      <c r="H55" s="45" t="s">
        <v>127</v>
      </c>
      <c r="I55" s="45" t="s">
        <v>120</v>
      </c>
      <c r="J55" s="44">
        <v>3002.4</v>
      </c>
      <c r="K55" s="46">
        <v>1</v>
      </c>
      <c r="L55" s="46">
        <v>1</v>
      </c>
      <c r="M55" s="44">
        <v>3.84</v>
      </c>
      <c r="N55">
        <f t="shared" si="0"/>
        <v>11529.216</v>
      </c>
    </row>
    <row r="56" spans="1:14" x14ac:dyDescent="0.25">
      <c r="A56" s="44">
        <v>566</v>
      </c>
      <c r="B56" s="45" t="s">
        <v>96</v>
      </c>
      <c r="C56" s="44">
        <v>2013</v>
      </c>
      <c r="D56" s="45" t="s">
        <v>16</v>
      </c>
      <c r="E56" s="45" t="s">
        <v>142</v>
      </c>
      <c r="F56" s="45" t="s">
        <v>18</v>
      </c>
      <c r="G56" s="45" t="s">
        <v>143</v>
      </c>
      <c r="H56" s="45" t="s">
        <v>127</v>
      </c>
      <c r="I56" s="45" t="s">
        <v>144</v>
      </c>
      <c r="J56" s="44">
        <v>878.3</v>
      </c>
      <c r="K56" s="46">
        <v>1</v>
      </c>
      <c r="L56" s="46">
        <v>1</v>
      </c>
      <c r="M56" s="44">
        <v>4.3</v>
      </c>
      <c r="N56">
        <f t="shared" si="0"/>
        <v>3776.6899999999996</v>
      </c>
    </row>
    <row r="57" spans="1:14" x14ac:dyDescent="0.25">
      <c r="A57" s="44">
        <v>566</v>
      </c>
      <c r="B57" s="45" t="s">
        <v>96</v>
      </c>
      <c r="C57" s="44">
        <v>2013</v>
      </c>
      <c r="D57" s="45" t="s">
        <v>16</v>
      </c>
      <c r="E57" s="45" t="s">
        <v>142</v>
      </c>
      <c r="F57" s="45" t="s">
        <v>18</v>
      </c>
      <c r="G57" s="45" t="s">
        <v>143</v>
      </c>
      <c r="H57" s="45" t="s">
        <v>127</v>
      </c>
      <c r="I57" s="45" t="s">
        <v>122</v>
      </c>
      <c r="J57" s="44">
        <v>802.5</v>
      </c>
      <c r="K57" s="46">
        <v>1</v>
      </c>
      <c r="L57" s="46">
        <v>1</v>
      </c>
      <c r="M57" s="44">
        <v>12.8</v>
      </c>
      <c r="N57">
        <f t="shared" si="0"/>
        <v>10272</v>
      </c>
    </row>
    <row r="58" spans="1:14" x14ac:dyDescent="0.25">
      <c r="A58" s="44">
        <v>566</v>
      </c>
      <c r="B58" s="45" t="s">
        <v>96</v>
      </c>
      <c r="C58" s="44">
        <v>2013</v>
      </c>
      <c r="D58" s="45" t="s">
        <v>16</v>
      </c>
      <c r="E58" s="45" t="s">
        <v>142</v>
      </c>
      <c r="F58" s="45" t="s">
        <v>18</v>
      </c>
      <c r="G58" s="45" t="s">
        <v>143</v>
      </c>
      <c r="H58" s="45" t="s">
        <v>127</v>
      </c>
      <c r="I58" s="45" t="s">
        <v>118</v>
      </c>
      <c r="J58" s="44">
        <v>827.8</v>
      </c>
      <c r="K58" s="46">
        <v>1</v>
      </c>
      <c r="L58" s="46">
        <v>1</v>
      </c>
      <c r="M58" s="44">
        <v>3.8000000000000003</v>
      </c>
      <c r="N58">
        <f t="shared" si="0"/>
        <v>3145.64</v>
      </c>
    </row>
    <row r="59" spans="1:14" x14ac:dyDescent="0.25">
      <c r="A59" s="44">
        <v>566</v>
      </c>
      <c r="B59" s="45" t="s">
        <v>96</v>
      </c>
      <c r="C59" s="44">
        <v>2013</v>
      </c>
      <c r="D59" s="45" t="s">
        <v>16</v>
      </c>
      <c r="E59" s="45" t="s">
        <v>142</v>
      </c>
      <c r="F59" s="45" t="s">
        <v>18</v>
      </c>
      <c r="G59" s="45" t="s">
        <v>143</v>
      </c>
      <c r="H59" s="45" t="s">
        <v>127</v>
      </c>
      <c r="I59" s="45" t="s">
        <v>132</v>
      </c>
      <c r="J59" s="44">
        <v>853</v>
      </c>
      <c r="K59" s="46">
        <v>1</v>
      </c>
      <c r="L59" s="46">
        <v>1</v>
      </c>
      <c r="M59" s="44">
        <v>20.3</v>
      </c>
      <c r="N59">
        <f t="shared" si="0"/>
        <v>17315.900000000001</v>
      </c>
    </row>
    <row r="60" spans="1:14" x14ac:dyDescent="0.25">
      <c r="A60" s="44">
        <v>574</v>
      </c>
      <c r="B60" s="45" t="s">
        <v>97</v>
      </c>
      <c r="C60" s="44">
        <v>2013</v>
      </c>
      <c r="D60" s="45" t="s">
        <v>16</v>
      </c>
      <c r="E60" s="45" t="s">
        <v>142</v>
      </c>
      <c r="F60" s="45" t="s">
        <v>18</v>
      </c>
      <c r="G60" s="45" t="s">
        <v>143</v>
      </c>
      <c r="H60" s="45" t="s">
        <v>127</v>
      </c>
      <c r="I60" s="45" t="s">
        <v>57</v>
      </c>
      <c r="J60" s="44">
        <v>790</v>
      </c>
      <c r="K60" s="46">
        <v>1</v>
      </c>
      <c r="L60" s="46">
        <v>1</v>
      </c>
      <c r="M60" s="44">
        <v>8.1999999999999993</v>
      </c>
      <c r="N60">
        <f t="shared" si="0"/>
        <v>6477.9999999999991</v>
      </c>
    </row>
    <row r="61" spans="1:14" x14ac:dyDescent="0.25">
      <c r="A61" s="44">
        <v>574</v>
      </c>
      <c r="B61" s="45" t="s">
        <v>97</v>
      </c>
      <c r="C61" s="44">
        <v>2013</v>
      </c>
      <c r="D61" s="45" t="s">
        <v>16</v>
      </c>
      <c r="E61" s="45" t="s">
        <v>142</v>
      </c>
      <c r="F61" s="45" t="s">
        <v>18</v>
      </c>
      <c r="G61" s="45" t="s">
        <v>143</v>
      </c>
      <c r="H61" s="45" t="s">
        <v>127</v>
      </c>
      <c r="I61" s="45" t="s">
        <v>118</v>
      </c>
      <c r="J61" s="44">
        <v>827.8</v>
      </c>
      <c r="K61" s="46">
        <v>1</v>
      </c>
      <c r="L61" s="46">
        <v>1</v>
      </c>
      <c r="M61" s="44">
        <v>1.5</v>
      </c>
      <c r="N61">
        <f t="shared" si="0"/>
        <v>1241.6999999999998</v>
      </c>
    </row>
    <row r="62" spans="1:14" x14ac:dyDescent="0.25">
      <c r="A62" s="44">
        <v>611</v>
      </c>
      <c r="B62" s="45" t="s">
        <v>99</v>
      </c>
      <c r="C62" s="44">
        <v>2013</v>
      </c>
      <c r="D62" s="45" t="s">
        <v>16</v>
      </c>
      <c r="E62" s="45" t="s">
        <v>142</v>
      </c>
      <c r="F62" s="45" t="s">
        <v>18</v>
      </c>
      <c r="G62" s="45" t="s">
        <v>143</v>
      </c>
      <c r="H62" s="45" t="s">
        <v>127</v>
      </c>
      <c r="I62" s="45" t="s">
        <v>120</v>
      </c>
      <c r="J62" s="44">
        <v>903.5</v>
      </c>
      <c r="K62" s="46">
        <v>1</v>
      </c>
      <c r="L62" s="46">
        <v>1</v>
      </c>
      <c r="M62" s="44">
        <v>1.6510000000000002</v>
      </c>
      <c r="N62">
        <f t="shared" si="0"/>
        <v>1491.6785000000002</v>
      </c>
    </row>
    <row r="63" spans="1:14" x14ac:dyDescent="0.25">
      <c r="A63" s="44">
        <v>615</v>
      </c>
      <c r="B63" s="45" t="s">
        <v>100</v>
      </c>
      <c r="C63" s="44">
        <v>2013</v>
      </c>
      <c r="D63" s="45" t="s">
        <v>16</v>
      </c>
      <c r="E63" s="45" t="s">
        <v>142</v>
      </c>
      <c r="F63" s="45" t="s">
        <v>24</v>
      </c>
      <c r="G63" s="45" t="s">
        <v>143</v>
      </c>
      <c r="H63" s="45" t="s">
        <v>117</v>
      </c>
      <c r="I63" s="45" t="s">
        <v>118</v>
      </c>
      <c r="J63" s="44">
        <v>666.7</v>
      </c>
      <c r="K63" s="46">
        <v>1</v>
      </c>
      <c r="L63" s="46">
        <v>1</v>
      </c>
      <c r="M63" s="44">
        <v>0.16</v>
      </c>
      <c r="N63">
        <f t="shared" si="0"/>
        <v>106.67200000000001</v>
      </c>
    </row>
    <row r="64" spans="1:14" x14ac:dyDescent="0.25">
      <c r="A64" s="44">
        <v>637</v>
      </c>
      <c r="B64" s="45" t="s">
        <v>103</v>
      </c>
      <c r="C64" s="44">
        <v>2013</v>
      </c>
      <c r="D64" s="45" t="s">
        <v>16</v>
      </c>
      <c r="E64" s="45" t="s">
        <v>142</v>
      </c>
      <c r="F64" s="45" t="s">
        <v>24</v>
      </c>
      <c r="G64" s="45" t="s">
        <v>143</v>
      </c>
      <c r="H64" s="45" t="s">
        <v>127</v>
      </c>
      <c r="I64" s="45" t="s">
        <v>33</v>
      </c>
      <c r="J64" s="44">
        <v>295.10000000000002</v>
      </c>
      <c r="K64" s="46">
        <v>1</v>
      </c>
      <c r="L64" s="46">
        <v>1</v>
      </c>
      <c r="M64" s="44">
        <v>0.90200000000000002</v>
      </c>
      <c r="N64">
        <f t="shared" si="0"/>
        <v>266.18020000000001</v>
      </c>
    </row>
    <row r="65" spans="1:14" x14ac:dyDescent="0.25">
      <c r="A65" s="44">
        <v>637</v>
      </c>
      <c r="B65" s="45" t="s">
        <v>103</v>
      </c>
      <c r="C65" s="44">
        <v>2013</v>
      </c>
      <c r="D65" s="45" t="s">
        <v>16</v>
      </c>
      <c r="E65" s="45" t="s">
        <v>142</v>
      </c>
      <c r="F65" s="45" t="s">
        <v>24</v>
      </c>
      <c r="G65" s="45" t="s">
        <v>143</v>
      </c>
      <c r="H65" s="45" t="s">
        <v>127</v>
      </c>
      <c r="I65" s="45" t="s">
        <v>31</v>
      </c>
      <c r="J65" s="44">
        <v>336</v>
      </c>
      <c r="K65" s="46">
        <v>1</v>
      </c>
      <c r="L65" s="46">
        <v>1</v>
      </c>
      <c r="M65" s="44">
        <v>7.55</v>
      </c>
      <c r="N65">
        <f t="shared" si="0"/>
        <v>2536.7999999999997</v>
      </c>
    </row>
    <row r="66" spans="1:14" x14ac:dyDescent="0.25">
      <c r="A66" s="44">
        <v>675</v>
      </c>
      <c r="B66" s="45" t="s">
        <v>105</v>
      </c>
      <c r="C66" s="44">
        <v>2013</v>
      </c>
      <c r="D66" s="45" t="s">
        <v>16</v>
      </c>
      <c r="E66" s="45" t="s">
        <v>142</v>
      </c>
      <c r="F66" s="45" t="s">
        <v>24</v>
      </c>
      <c r="G66" s="45" t="s">
        <v>143</v>
      </c>
      <c r="H66" s="45" t="s">
        <v>127</v>
      </c>
      <c r="I66" s="45" t="s">
        <v>37</v>
      </c>
      <c r="J66" s="44">
        <v>349.7</v>
      </c>
      <c r="K66" s="46">
        <v>1</v>
      </c>
      <c r="L66" s="46">
        <v>1</v>
      </c>
      <c r="M66" s="44">
        <v>1.29</v>
      </c>
      <c r="N66">
        <f t="shared" si="0"/>
        <v>451.113</v>
      </c>
    </row>
    <row r="67" spans="1:14" x14ac:dyDescent="0.25">
      <c r="A67" s="44">
        <v>675</v>
      </c>
      <c r="B67" s="45" t="s">
        <v>105</v>
      </c>
      <c r="C67" s="44">
        <v>2013</v>
      </c>
      <c r="D67" s="45" t="s">
        <v>16</v>
      </c>
      <c r="E67" s="45" t="s">
        <v>142</v>
      </c>
      <c r="F67" s="45" t="s">
        <v>24</v>
      </c>
      <c r="G67" s="45" t="s">
        <v>143</v>
      </c>
      <c r="H67" s="45" t="s">
        <v>117</v>
      </c>
      <c r="I67" s="45" t="s">
        <v>57</v>
      </c>
      <c r="J67" s="44">
        <v>552.20000000000005</v>
      </c>
      <c r="K67" s="46">
        <v>1</v>
      </c>
      <c r="L67" s="46">
        <v>1</v>
      </c>
      <c r="M67" s="44">
        <v>0.27</v>
      </c>
      <c r="N67">
        <f t="shared" ref="N67:N71" si="1">M67*J67</f>
        <v>149.09400000000002</v>
      </c>
    </row>
    <row r="68" spans="1:14" x14ac:dyDescent="0.25">
      <c r="A68" s="44">
        <v>675</v>
      </c>
      <c r="B68" s="45" t="s">
        <v>105</v>
      </c>
      <c r="C68" s="44">
        <v>2013</v>
      </c>
      <c r="D68" s="45" t="s">
        <v>16</v>
      </c>
      <c r="E68" s="45" t="s">
        <v>142</v>
      </c>
      <c r="F68" s="45" t="s">
        <v>24</v>
      </c>
      <c r="G68" s="45" t="s">
        <v>143</v>
      </c>
      <c r="H68" s="45" t="s">
        <v>117</v>
      </c>
      <c r="I68" s="45" t="s">
        <v>118</v>
      </c>
      <c r="J68" s="44">
        <v>666.7</v>
      </c>
      <c r="K68" s="46">
        <v>1</v>
      </c>
      <c r="L68" s="46">
        <v>1</v>
      </c>
      <c r="M68" s="44">
        <v>0.49</v>
      </c>
      <c r="N68">
        <f t="shared" si="1"/>
        <v>326.68299999999999</v>
      </c>
    </row>
    <row r="69" spans="1:14" x14ac:dyDescent="0.25">
      <c r="A69" s="44">
        <v>699</v>
      </c>
      <c r="B69" s="45" t="s">
        <v>106</v>
      </c>
      <c r="C69" s="44">
        <v>2013</v>
      </c>
      <c r="D69" s="45" t="s">
        <v>16</v>
      </c>
      <c r="E69" s="45" t="s">
        <v>142</v>
      </c>
      <c r="F69" s="45" t="s">
        <v>24</v>
      </c>
      <c r="G69" s="45" t="s">
        <v>143</v>
      </c>
      <c r="H69" s="45" t="s">
        <v>127</v>
      </c>
      <c r="I69" s="45" t="s">
        <v>37</v>
      </c>
      <c r="J69" s="44">
        <v>349.7</v>
      </c>
      <c r="K69" s="46">
        <v>1</v>
      </c>
      <c r="L69" s="46">
        <v>1</v>
      </c>
      <c r="M69" s="44">
        <v>3.1499999999999995</v>
      </c>
      <c r="N69">
        <f t="shared" si="1"/>
        <v>1101.5549999999998</v>
      </c>
    </row>
    <row r="70" spans="1:14" x14ac:dyDescent="0.25">
      <c r="A70" s="44">
        <v>699</v>
      </c>
      <c r="B70" s="45" t="s">
        <v>106</v>
      </c>
      <c r="C70" s="44">
        <v>2013</v>
      </c>
      <c r="D70" s="45" t="s">
        <v>16</v>
      </c>
      <c r="E70" s="45" t="s">
        <v>142</v>
      </c>
      <c r="F70" s="45" t="s">
        <v>24</v>
      </c>
      <c r="G70" s="45" t="s">
        <v>143</v>
      </c>
      <c r="H70" s="45" t="s">
        <v>127</v>
      </c>
      <c r="I70" s="45" t="s">
        <v>26</v>
      </c>
      <c r="J70" s="44">
        <v>267.8</v>
      </c>
      <c r="K70" s="46">
        <v>1</v>
      </c>
      <c r="L70" s="46">
        <v>1</v>
      </c>
      <c r="M70" s="44">
        <v>5.93</v>
      </c>
      <c r="N70">
        <f t="shared" si="1"/>
        <v>1588.0540000000001</v>
      </c>
    </row>
    <row r="71" spans="1:14" x14ac:dyDescent="0.25">
      <c r="A71" s="44">
        <v>726</v>
      </c>
      <c r="B71" s="45" t="s">
        <v>107</v>
      </c>
      <c r="C71" s="44">
        <v>2013</v>
      </c>
      <c r="D71" s="45" t="s">
        <v>16</v>
      </c>
      <c r="E71" s="45" t="s">
        <v>142</v>
      </c>
      <c r="F71" s="45" t="s">
        <v>18</v>
      </c>
      <c r="G71" s="45" t="s">
        <v>143</v>
      </c>
      <c r="H71" s="45" t="s">
        <v>127</v>
      </c>
      <c r="I71" s="45" t="s">
        <v>57</v>
      </c>
      <c r="J71" s="44">
        <v>790</v>
      </c>
      <c r="K71" s="46">
        <v>1</v>
      </c>
      <c r="L71" s="46">
        <v>1</v>
      </c>
      <c r="M71" s="44">
        <v>5</v>
      </c>
      <c r="N71">
        <f t="shared" si="1"/>
        <v>3950</v>
      </c>
    </row>
  </sheetData>
  <autoFilter ref="A1:N7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" sqref="L2:L13"/>
    </sheetView>
  </sheetViews>
  <sheetFormatPr baseColWidth="10" defaultRowHeight="15" x14ac:dyDescent="0.25"/>
  <cols>
    <col min="1" max="1" width="4" bestFit="1" customWidth="1"/>
    <col min="2" max="2" width="27.28515625" bestFit="1" customWidth="1"/>
    <col min="3" max="3" width="5" bestFit="1" customWidth="1"/>
    <col min="4" max="4" width="11.28515625" bestFit="1" customWidth="1"/>
    <col min="5" max="5" width="7.42578125" bestFit="1" customWidth="1"/>
    <col min="6" max="6" width="9.28515625" bestFit="1" customWidth="1"/>
    <col min="7" max="7" width="8.140625" bestFit="1" customWidth="1"/>
    <col min="8" max="8" width="9.140625" bestFit="1" customWidth="1"/>
    <col min="9" max="9" width="9.42578125" bestFit="1" customWidth="1"/>
    <col min="10" max="10" width="10.85546875" bestFit="1" customWidth="1"/>
    <col min="11" max="11" width="6.28515625" bestFit="1" customWidth="1"/>
    <col min="12" max="12" width="9" bestFit="1" customWidth="1"/>
  </cols>
  <sheetData>
    <row r="1" spans="1:12" ht="30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8</v>
      </c>
      <c r="H1" s="47" t="s">
        <v>11</v>
      </c>
      <c r="I1" s="47" t="s">
        <v>12</v>
      </c>
      <c r="J1" s="47" t="s">
        <v>13</v>
      </c>
      <c r="K1" s="47" t="s">
        <v>166</v>
      </c>
      <c r="L1" s="7" t="s">
        <v>167</v>
      </c>
    </row>
    <row r="2" spans="1:12" x14ac:dyDescent="0.25">
      <c r="A2" s="48">
        <v>624</v>
      </c>
      <c r="B2" s="49" t="s">
        <v>101</v>
      </c>
      <c r="C2" s="48">
        <v>2013</v>
      </c>
      <c r="D2" s="49" t="s">
        <v>16</v>
      </c>
      <c r="E2" s="49" t="s">
        <v>146</v>
      </c>
      <c r="F2" s="49" t="s">
        <v>115</v>
      </c>
      <c r="G2" s="49" t="s">
        <v>147</v>
      </c>
      <c r="H2" s="48">
        <v>47.2</v>
      </c>
      <c r="I2" s="50">
        <v>1</v>
      </c>
      <c r="J2" s="50">
        <v>1</v>
      </c>
      <c r="K2" s="48">
        <v>118</v>
      </c>
      <c r="L2">
        <f>((I2+J2)/2)*K2*H2</f>
        <v>5569.6</v>
      </c>
    </row>
    <row r="3" spans="1:12" x14ac:dyDescent="0.25">
      <c r="A3" s="48">
        <v>624</v>
      </c>
      <c r="B3" s="49" t="s">
        <v>101</v>
      </c>
      <c r="C3" s="48">
        <v>2013</v>
      </c>
      <c r="D3" s="49" t="s">
        <v>16</v>
      </c>
      <c r="E3" s="49" t="s">
        <v>146</v>
      </c>
      <c r="F3" s="49" t="s">
        <v>115</v>
      </c>
      <c r="G3" s="49" t="s">
        <v>148</v>
      </c>
      <c r="H3" s="48">
        <v>72.599999999999994</v>
      </c>
      <c r="I3" s="50">
        <v>1</v>
      </c>
      <c r="J3" s="50">
        <v>1</v>
      </c>
      <c r="K3" s="48">
        <v>45</v>
      </c>
      <c r="L3">
        <f>((I3+J3)/2)*K3*H3</f>
        <v>3266.9999999999995</v>
      </c>
    </row>
    <row r="4" spans="1:12" x14ac:dyDescent="0.25">
      <c r="A4" s="48">
        <v>624</v>
      </c>
      <c r="B4" s="49" t="s">
        <v>101</v>
      </c>
      <c r="C4" s="48">
        <v>2013</v>
      </c>
      <c r="D4" s="49" t="s">
        <v>16</v>
      </c>
      <c r="E4" s="49" t="s">
        <v>146</v>
      </c>
      <c r="F4" s="49" t="s">
        <v>18</v>
      </c>
      <c r="G4" s="49" t="s">
        <v>147</v>
      </c>
      <c r="H4" s="48">
        <v>230.4</v>
      </c>
      <c r="I4" s="50">
        <v>1</v>
      </c>
      <c r="J4" s="50">
        <v>1</v>
      </c>
      <c r="K4" s="48">
        <v>121</v>
      </c>
      <c r="L4">
        <f>((I4+J4)/2)*K4*H4</f>
        <v>27878.400000000001</v>
      </c>
    </row>
    <row r="5" spans="1:12" x14ac:dyDescent="0.25">
      <c r="A5" s="48">
        <v>624</v>
      </c>
      <c r="B5" s="49" t="s">
        <v>101</v>
      </c>
      <c r="C5" s="48">
        <v>2013</v>
      </c>
      <c r="D5" s="49" t="s">
        <v>16</v>
      </c>
      <c r="E5" s="49" t="s">
        <v>146</v>
      </c>
      <c r="F5" s="49" t="s">
        <v>18</v>
      </c>
      <c r="G5" s="49" t="s">
        <v>148</v>
      </c>
      <c r="H5" s="48">
        <v>393.7</v>
      </c>
      <c r="I5" s="50">
        <v>1</v>
      </c>
      <c r="J5" s="50">
        <v>1</v>
      </c>
      <c r="K5" s="48">
        <v>17</v>
      </c>
      <c r="L5">
        <f>((I5+J5)/2)*K5*H5</f>
        <v>6692.9</v>
      </c>
    </row>
    <row r="6" spans="1:12" x14ac:dyDescent="0.25">
      <c r="A6" s="48">
        <v>624</v>
      </c>
      <c r="B6" s="49" t="s">
        <v>101</v>
      </c>
      <c r="C6" s="48">
        <v>2013</v>
      </c>
      <c r="D6" s="49" t="s">
        <v>16</v>
      </c>
      <c r="E6" s="49" t="s">
        <v>146</v>
      </c>
      <c r="F6" s="49" t="s">
        <v>39</v>
      </c>
      <c r="G6" s="49" t="s">
        <v>147</v>
      </c>
      <c r="H6" s="48">
        <v>47.2</v>
      </c>
      <c r="I6" s="50">
        <v>1</v>
      </c>
      <c r="J6" s="50">
        <v>1</v>
      </c>
      <c r="K6" s="48">
        <v>164</v>
      </c>
      <c r="L6">
        <f>((I6+J6)/2)*K6*H6</f>
        <v>7740.8</v>
      </c>
    </row>
    <row r="7" spans="1:12" x14ac:dyDescent="0.25">
      <c r="A7" s="48">
        <v>624</v>
      </c>
      <c r="B7" s="49" t="s">
        <v>101</v>
      </c>
      <c r="C7" s="48">
        <v>2013</v>
      </c>
      <c r="D7" s="49" t="s">
        <v>16</v>
      </c>
      <c r="E7" s="49" t="s">
        <v>146</v>
      </c>
      <c r="F7" s="49" t="s">
        <v>39</v>
      </c>
      <c r="G7" s="49" t="s">
        <v>148</v>
      </c>
      <c r="H7" s="48">
        <v>72.599999999999994</v>
      </c>
      <c r="I7" s="50">
        <v>1</v>
      </c>
      <c r="J7" s="50">
        <v>1</v>
      </c>
      <c r="K7" s="48">
        <v>107</v>
      </c>
      <c r="L7">
        <f>((I7+J7)/2)*K7*H7</f>
        <v>7768.2</v>
      </c>
    </row>
    <row r="8" spans="1:12" x14ac:dyDescent="0.25">
      <c r="A8" s="48">
        <v>624</v>
      </c>
      <c r="B8" s="49" t="s">
        <v>101</v>
      </c>
      <c r="C8" s="48">
        <v>2013</v>
      </c>
      <c r="D8" s="49" t="s">
        <v>16</v>
      </c>
      <c r="E8" s="49" t="s">
        <v>146</v>
      </c>
      <c r="F8" s="49" t="s">
        <v>57</v>
      </c>
      <c r="G8" s="49" t="s">
        <v>147</v>
      </c>
      <c r="H8" s="48">
        <v>449.2</v>
      </c>
      <c r="I8" s="50">
        <v>1</v>
      </c>
      <c r="J8" s="50">
        <v>1</v>
      </c>
      <c r="K8" s="48">
        <v>2</v>
      </c>
      <c r="L8">
        <f>((I8+J8)/2)*K8*H8</f>
        <v>898.4</v>
      </c>
    </row>
    <row r="9" spans="1:12" x14ac:dyDescent="0.25">
      <c r="A9" s="48">
        <v>624</v>
      </c>
      <c r="B9" s="49" t="s">
        <v>101</v>
      </c>
      <c r="C9" s="48">
        <v>2013</v>
      </c>
      <c r="D9" s="49" t="s">
        <v>16</v>
      </c>
      <c r="E9" s="49" t="s">
        <v>146</v>
      </c>
      <c r="F9" s="49" t="s">
        <v>124</v>
      </c>
      <c r="G9" s="49" t="s">
        <v>147</v>
      </c>
      <c r="H9" s="48">
        <v>47.2</v>
      </c>
      <c r="I9" s="50">
        <v>1</v>
      </c>
      <c r="J9" s="50">
        <v>1</v>
      </c>
      <c r="K9" s="48">
        <v>6</v>
      </c>
      <c r="L9">
        <f>((I9+J9)/2)*K9*H9</f>
        <v>283.20000000000005</v>
      </c>
    </row>
    <row r="10" spans="1:12" x14ac:dyDescent="0.25">
      <c r="A10" s="48">
        <v>624</v>
      </c>
      <c r="B10" s="49" t="s">
        <v>101</v>
      </c>
      <c r="C10" s="48">
        <v>2013</v>
      </c>
      <c r="D10" s="49" t="s">
        <v>16</v>
      </c>
      <c r="E10" s="49" t="s">
        <v>146</v>
      </c>
      <c r="F10" s="49" t="s">
        <v>24</v>
      </c>
      <c r="G10" s="49" t="s">
        <v>147</v>
      </c>
      <c r="H10" s="48">
        <v>118.1</v>
      </c>
      <c r="I10" s="50">
        <v>1</v>
      </c>
      <c r="J10" s="50">
        <v>1</v>
      </c>
      <c r="K10" s="48">
        <v>79</v>
      </c>
      <c r="L10">
        <f>((I10+J10)/2)*K10*H10</f>
        <v>9329.9</v>
      </c>
    </row>
    <row r="11" spans="1:12" x14ac:dyDescent="0.25">
      <c r="A11" s="48">
        <v>624</v>
      </c>
      <c r="B11" s="49" t="s">
        <v>101</v>
      </c>
      <c r="C11" s="48">
        <v>2013</v>
      </c>
      <c r="D11" s="49" t="s">
        <v>16</v>
      </c>
      <c r="E11" s="49" t="s">
        <v>146</v>
      </c>
      <c r="F11" s="49" t="s">
        <v>24</v>
      </c>
      <c r="G11" s="49" t="s">
        <v>148</v>
      </c>
      <c r="H11" s="48">
        <v>201.9</v>
      </c>
      <c r="I11" s="50">
        <v>1</v>
      </c>
      <c r="J11" s="50">
        <v>1</v>
      </c>
      <c r="K11" s="48">
        <v>27</v>
      </c>
      <c r="L11">
        <f>((I11+J11)/2)*K11*H11</f>
        <v>5451.3</v>
      </c>
    </row>
    <row r="12" spans="1:12" x14ac:dyDescent="0.25">
      <c r="A12" s="48">
        <v>624</v>
      </c>
      <c r="B12" s="49" t="s">
        <v>101</v>
      </c>
      <c r="C12" s="48">
        <v>2013</v>
      </c>
      <c r="D12" s="49" t="s">
        <v>54</v>
      </c>
      <c r="E12" s="49" t="s">
        <v>146</v>
      </c>
      <c r="F12" s="49" t="s">
        <v>18</v>
      </c>
      <c r="G12" s="49" t="s">
        <v>147</v>
      </c>
      <c r="H12" s="48">
        <v>230.4</v>
      </c>
      <c r="I12" s="50">
        <v>1</v>
      </c>
      <c r="J12" s="50">
        <v>1</v>
      </c>
      <c r="K12" s="48">
        <v>5</v>
      </c>
      <c r="L12">
        <f>((I12+J12)/2)*K12*H12</f>
        <v>1152</v>
      </c>
    </row>
    <row r="13" spans="1:12" x14ac:dyDescent="0.25">
      <c r="A13" s="48">
        <v>624</v>
      </c>
      <c r="B13" s="49" t="s">
        <v>101</v>
      </c>
      <c r="C13" s="48">
        <v>2013</v>
      </c>
      <c r="D13" s="49" t="s">
        <v>54</v>
      </c>
      <c r="E13" s="49" t="s">
        <v>146</v>
      </c>
      <c r="F13" s="49" t="s">
        <v>57</v>
      </c>
      <c r="G13" s="49" t="s">
        <v>147</v>
      </c>
      <c r="H13" s="48">
        <v>449.2</v>
      </c>
      <c r="I13" s="50">
        <v>1</v>
      </c>
      <c r="J13" s="50">
        <v>1</v>
      </c>
      <c r="K13" s="48">
        <v>2</v>
      </c>
      <c r="L13">
        <f>((I13+J13)/2)*K13*H13</f>
        <v>898.4</v>
      </c>
    </row>
    <row r="14" spans="1:12" x14ac:dyDescent="0.25">
      <c r="A14" s="48">
        <v>753</v>
      </c>
      <c r="B14" s="49" t="s">
        <v>109</v>
      </c>
      <c r="C14" s="48">
        <v>2013</v>
      </c>
      <c r="D14" s="49" t="s">
        <v>16</v>
      </c>
      <c r="E14" s="49" t="s">
        <v>146</v>
      </c>
      <c r="F14" s="49" t="s">
        <v>115</v>
      </c>
      <c r="G14" s="49" t="s">
        <v>147</v>
      </c>
      <c r="H14" s="48">
        <v>47.2</v>
      </c>
      <c r="I14" s="50">
        <v>1</v>
      </c>
      <c r="J14" s="50">
        <v>1</v>
      </c>
      <c r="K14" s="48">
        <v>10</v>
      </c>
      <c r="L14">
        <f>((I14+J14)/2)*K14*H14</f>
        <v>472</v>
      </c>
    </row>
    <row r="15" spans="1:12" x14ac:dyDescent="0.25">
      <c r="A15" s="48">
        <v>753</v>
      </c>
      <c r="B15" s="49" t="s">
        <v>109</v>
      </c>
      <c r="C15" s="48">
        <v>2013</v>
      </c>
      <c r="D15" s="49" t="s">
        <v>16</v>
      </c>
      <c r="E15" s="49" t="s">
        <v>146</v>
      </c>
      <c r="F15" s="49" t="s">
        <v>57</v>
      </c>
      <c r="G15" s="49" t="s">
        <v>147</v>
      </c>
      <c r="H15" s="48">
        <v>449.2</v>
      </c>
      <c r="I15" s="50">
        <v>1</v>
      </c>
      <c r="J15" s="50">
        <v>1</v>
      </c>
      <c r="K15" s="48">
        <v>4</v>
      </c>
      <c r="L15">
        <f>((I15+J15)/2)*K15*H15</f>
        <v>1796.8</v>
      </c>
    </row>
    <row r="16" spans="1:12" x14ac:dyDescent="0.25">
      <c r="A16" s="48">
        <v>753</v>
      </c>
      <c r="B16" s="49" t="s">
        <v>109</v>
      </c>
      <c r="C16" s="48">
        <v>2013</v>
      </c>
      <c r="D16" s="49" t="s">
        <v>16</v>
      </c>
      <c r="E16" s="49" t="s">
        <v>146</v>
      </c>
      <c r="F16" s="49" t="s">
        <v>24</v>
      </c>
      <c r="G16" s="49" t="s">
        <v>147</v>
      </c>
      <c r="H16" s="48">
        <v>118.1</v>
      </c>
      <c r="I16" s="50">
        <v>1</v>
      </c>
      <c r="J16" s="50">
        <v>1</v>
      </c>
      <c r="K16" s="48">
        <v>7</v>
      </c>
      <c r="L16">
        <f>((I16+J16)/2)*K16*H16</f>
        <v>826.69999999999993</v>
      </c>
    </row>
    <row r="17" spans="1:12" x14ac:dyDescent="0.25">
      <c r="A17" s="48">
        <v>753</v>
      </c>
      <c r="B17" s="49" t="s">
        <v>109</v>
      </c>
      <c r="C17" s="48">
        <v>2013</v>
      </c>
      <c r="D17" s="49" t="s">
        <v>16</v>
      </c>
      <c r="E17" s="49" t="s">
        <v>146</v>
      </c>
      <c r="F17" s="49" t="s">
        <v>24</v>
      </c>
      <c r="G17" s="49" t="s">
        <v>148</v>
      </c>
      <c r="H17" s="48">
        <v>201.9</v>
      </c>
      <c r="I17" s="50">
        <v>1</v>
      </c>
      <c r="J17" s="50">
        <v>1</v>
      </c>
      <c r="K17" s="48">
        <v>11</v>
      </c>
      <c r="L17">
        <f>((I17+J17)/2)*K17*H17</f>
        <v>2220.9</v>
      </c>
    </row>
    <row r="18" spans="1:12" x14ac:dyDescent="0.25">
      <c r="A18" s="48">
        <v>7</v>
      </c>
      <c r="B18" s="49" t="s">
        <v>15</v>
      </c>
      <c r="C18" s="48">
        <v>2013</v>
      </c>
      <c r="D18" s="49" t="s">
        <v>16</v>
      </c>
      <c r="E18" s="49" t="s">
        <v>146</v>
      </c>
      <c r="F18" s="49" t="s">
        <v>18</v>
      </c>
      <c r="G18" s="49" t="s">
        <v>147</v>
      </c>
      <c r="H18" s="48">
        <v>230.4</v>
      </c>
      <c r="I18" s="50">
        <v>1</v>
      </c>
      <c r="J18" s="50">
        <v>1</v>
      </c>
      <c r="K18" s="48">
        <v>2</v>
      </c>
      <c r="L18">
        <f>((I18+J18)/2)*K18*H18</f>
        <v>460.8</v>
      </c>
    </row>
    <row r="19" spans="1:12" x14ac:dyDescent="0.25">
      <c r="A19" s="48">
        <v>7</v>
      </c>
      <c r="B19" s="49" t="s">
        <v>15</v>
      </c>
      <c r="C19" s="48">
        <v>2013</v>
      </c>
      <c r="D19" s="49" t="s">
        <v>16</v>
      </c>
      <c r="E19" s="49" t="s">
        <v>146</v>
      </c>
      <c r="F19" s="49" t="s">
        <v>39</v>
      </c>
      <c r="G19" s="49" t="s">
        <v>147</v>
      </c>
      <c r="H19" s="48">
        <v>47.2</v>
      </c>
      <c r="I19" s="50">
        <v>1</v>
      </c>
      <c r="J19" s="50">
        <v>1</v>
      </c>
      <c r="K19" s="48">
        <v>23</v>
      </c>
      <c r="L19">
        <f>((I19+J19)/2)*K19*H19</f>
        <v>1085.6000000000001</v>
      </c>
    </row>
    <row r="20" spans="1:12" x14ac:dyDescent="0.25">
      <c r="A20" s="48">
        <v>7</v>
      </c>
      <c r="B20" s="49" t="s">
        <v>15</v>
      </c>
      <c r="C20" s="48">
        <v>2013</v>
      </c>
      <c r="D20" s="49" t="s">
        <v>16</v>
      </c>
      <c r="E20" s="49" t="s">
        <v>146</v>
      </c>
      <c r="F20" s="49" t="s">
        <v>39</v>
      </c>
      <c r="G20" s="49" t="s">
        <v>148</v>
      </c>
      <c r="H20" s="48">
        <v>72.599999999999994</v>
      </c>
      <c r="I20" s="50">
        <v>1</v>
      </c>
      <c r="J20" s="50">
        <v>1</v>
      </c>
      <c r="K20" s="48">
        <v>10</v>
      </c>
      <c r="L20">
        <f>((I20+J20)/2)*K20*H20</f>
        <v>726</v>
      </c>
    </row>
    <row r="21" spans="1:12" x14ac:dyDescent="0.25">
      <c r="A21" s="48">
        <v>7</v>
      </c>
      <c r="B21" s="49" t="s">
        <v>15</v>
      </c>
      <c r="C21" s="48">
        <v>2013</v>
      </c>
      <c r="D21" s="49" t="s">
        <v>16</v>
      </c>
      <c r="E21" s="49" t="s">
        <v>146</v>
      </c>
      <c r="F21" s="49" t="s">
        <v>24</v>
      </c>
      <c r="G21" s="49" t="s">
        <v>147</v>
      </c>
      <c r="H21" s="48">
        <v>118.1</v>
      </c>
      <c r="I21" s="50">
        <v>1</v>
      </c>
      <c r="J21" s="50">
        <v>1</v>
      </c>
      <c r="K21" s="48">
        <v>6</v>
      </c>
      <c r="L21">
        <f>((I21+J21)/2)*K21*H21</f>
        <v>708.59999999999991</v>
      </c>
    </row>
    <row r="22" spans="1:12" x14ac:dyDescent="0.25">
      <c r="A22" s="48">
        <v>9</v>
      </c>
      <c r="B22" s="49" t="s">
        <v>27</v>
      </c>
      <c r="C22" s="48">
        <v>2013</v>
      </c>
      <c r="D22" s="49" t="s">
        <v>16</v>
      </c>
      <c r="E22" s="49" t="s">
        <v>146</v>
      </c>
      <c r="F22" s="49" t="s">
        <v>18</v>
      </c>
      <c r="G22" s="49" t="s">
        <v>147</v>
      </c>
      <c r="H22" s="48">
        <v>230.4</v>
      </c>
      <c r="I22" s="50">
        <v>1</v>
      </c>
      <c r="J22" s="50">
        <v>1</v>
      </c>
      <c r="K22" s="48">
        <v>1</v>
      </c>
      <c r="L22">
        <f>((I22+J22)/2)*K22*H22</f>
        <v>230.4</v>
      </c>
    </row>
    <row r="23" spans="1:12" x14ac:dyDescent="0.25">
      <c r="A23" s="48">
        <v>9</v>
      </c>
      <c r="B23" s="49" t="s">
        <v>27</v>
      </c>
      <c r="C23" s="48">
        <v>2013</v>
      </c>
      <c r="D23" s="49" t="s">
        <v>16</v>
      </c>
      <c r="E23" s="49" t="s">
        <v>146</v>
      </c>
      <c r="F23" s="49" t="s">
        <v>39</v>
      </c>
      <c r="G23" s="49" t="s">
        <v>147</v>
      </c>
      <c r="H23" s="48">
        <v>47.2</v>
      </c>
      <c r="I23" s="50">
        <v>1</v>
      </c>
      <c r="J23" s="50">
        <v>1</v>
      </c>
      <c r="K23" s="48">
        <v>18</v>
      </c>
      <c r="L23">
        <f>((I23+J23)/2)*K23*H23</f>
        <v>849.6</v>
      </c>
    </row>
    <row r="24" spans="1:12" x14ac:dyDescent="0.25">
      <c r="A24" s="48">
        <v>9</v>
      </c>
      <c r="B24" s="49" t="s">
        <v>27</v>
      </c>
      <c r="C24" s="48">
        <v>2013</v>
      </c>
      <c r="D24" s="49" t="s">
        <v>16</v>
      </c>
      <c r="E24" s="49" t="s">
        <v>146</v>
      </c>
      <c r="F24" s="49" t="s">
        <v>24</v>
      </c>
      <c r="G24" s="49" t="s">
        <v>147</v>
      </c>
      <c r="H24" s="48">
        <v>118.1</v>
      </c>
      <c r="I24" s="50">
        <v>1</v>
      </c>
      <c r="J24" s="50">
        <v>1</v>
      </c>
      <c r="K24" s="48">
        <v>18</v>
      </c>
      <c r="L24">
        <f>((I24+J24)/2)*K24*H24</f>
        <v>2125.7999999999997</v>
      </c>
    </row>
    <row r="25" spans="1:12" x14ac:dyDescent="0.25">
      <c r="A25" s="48">
        <v>10</v>
      </c>
      <c r="B25" s="49" t="s">
        <v>30</v>
      </c>
      <c r="C25" s="48">
        <v>2013</v>
      </c>
      <c r="D25" s="49" t="s">
        <v>16</v>
      </c>
      <c r="E25" s="49" t="s">
        <v>146</v>
      </c>
      <c r="F25" s="49" t="s">
        <v>18</v>
      </c>
      <c r="G25" s="49" t="s">
        <v>147</v>
      </c>
      <c r="H25" s="48">
        <v>230.4</v>
      </c>
      <c r="I25" s="50">
        <v>1</v>
      </c>
      <c r="J25" s="50">
        <v>1</v>
      </c>
      <c r="K25" s="48">
        <v>1</v>
      </c>
      <c r="L25">
        <f>((I25+J25)/2)*K25*H25</f>
        <v>230.4</v>
      </c>
    </row>
    <row r="26" spans="1:12" x14ac:dyDescent="0.25">
      <c r="A26" s="48">
        <v>10</v>
      </c>
      <c r="B26" s="49" t="s">
        <v>30</v>
      </c>
      <c r="C26" s="48">
        <v>2013</v>
      </c>
      <c r="D26" s="49" t="s">
        <v>16</v>
      </c>
      <c r="E26" s="49" t="s">
        <v>146</v>
      </c>
      <c r="F26" s="49" t="s">
        <v>24</v>
      </c>
      <c r="G26" s="49" t="s">
        <v>147</v>
      </c>
      <c r="H26" s="48">
        <v>118.1</v>
      </c>
      <c r="I26" s="50">
        <v>1</v>
      </c>
      <c r="J26" s="50">
        <v>1</v>
      </c>
      <c r="K26" s="48">
        <v>1</v>
      </c>
      <c r="L26">
        <f>((I26+J26)/2)*K26*H26</f>
        <v>118.1</v>
      </c>
    </row>
    <row r="27" spans="1:12" x14ac:dyDescent="0.25">
      <c r="A27" s="48">
        <v>14</v>
      </c>
      <c r="B27" s="49" t="s">
        <v>32</v>
      </c>
      <c r="C27" s="48">
        <v>2013</v>
      </c>
      <c r="D27" s="49" t="s">
        <v>16</v>
      </c>
      <c r="E27" s="49" t="s">
        <v>146</v>
      </c>
      <c r="F27" s="49" t="s">
        <v>18</v>
      </c>
      <c r="G27" s="49" t="s">
        <v>147</v>
      </c>
      <c r="H27" s="48">
        <v>230.4</v>
      </c>
      <c r="I27" s="50">
        <v>1</v>
      </c>
      <c r="J27" s="50">
        <v>1</v>
      </c>
      <c r="K27" s="48">
        <v>1</v>
      </c>
      <c r="L27">
        <f>((I27+J27)/2)*K27*H27</f>
        <v>230.4</v>
      </c>
    </row>
    <row r="28" spans="1:12" x14ac:dyDescent="0.25">
      <c r="A28" s="48">
        <v>14</v>
      </c>
      <c r="B28" s="49" t="s">
        <v>32</v>
      </c>
      <c r="C28" s="48">
        <v>2013</v>
      </c>
      <c r="D28" s="49" t="s">
        <v>16</v>
      </c>
      <c r="E28" s="49" t="s">
        <v>146</v>
      </c>
      <c r="F28" s="49" t="s">
        <v>18</v>
      </c>
      <c r="G28" s="49" t="s">
        <v>148</v>
      </c>
      <c r="H28" s="48">
        <v>393.7</v>
      </c>
      <c r="I28" s="50">
        <v>1</v>
      </c>
      <c r="J28" s="50">
        <v>1</v>
      </c>
      <c r="K28" s="48">
        <v>3</v>
      </c>
      <c r="L28">
        <f>((I28+J28)/2)*K28*H28</f>
        <v>1181.0999999999999</v>
      </c>
    </row>
    <row r="29" spans="1:12" x14ac:dyDescent="0.25">
      <c r="A29" s="48">
        <v>14</v>
      </c>
      <c r="B29" s="49" t="s">
        <v>32</v>
      </c>
      <c r="C29" s="48">
        <v>2013</v>
      </c>
      <c r="D29" s="49" t="s">
        <v>16</v>
      </c>
      <c r="E29" s="49" t="s">
        <v>146</v>
      </c>
      <c r="F29" s="49" t="s">
        <v>39</v>
      </c>
      <c r="G29" s="49" t="s">
        <v>147</v>
      </c>
      <c r="H29" s="48">
        <v>47.2</v>
      </c>
      <c r="I29" s="50">
        <v>1</v>
      </c>
      <c r="J29" s="50">
        <v>1</v>
      </c>
      <c r="K29" s="48">
        <v>9</v>
      </c>
      <c r="L29">
        <f>((I29+J29)/2)*K29*H29</f>
        <v>424.8</v>
      </c>
    </row>
    <row r="30" spans="1:12" x14ac:dyDescent="0.25">
      <c r="A30" s="48">
        <v>14</v>
      </c>
      <c r="B30" s="49" t="s">
        <v>32</v>
      </c>
      <c r="C30" s="48">
        <v>2013</v>
      </c>
      <c r="D30" s="49" t="s">
        <v>16</v>
      </c>
      <c r="E30" s="49" t="s">
        <v>146</v>
      </c>
      <c r="F30" s="49" t="s">
        <v>39</v>
      </c>
      <c r="G30" s="49" t="s">
        <v>148</v>
      </c>
      <c r="H30" s="48">
        <v>72.599999999999994</v>
      </c>
      <c r="I30" s="50">
        <v>1</v>
      </c>
      <c r="J30" s="50">
        <v>1</v>
      </c>
      <c r="K30" s="48">
        <v>7</v>
      </c>
      <c r="L30">
        <f>((I30+J30)/2)*K30*H30</f>
        <v>508.19999999999993</v>
      </c>
    </row>
    <row r="31" spans="1:12" x14ac:dyDescent="0.25">
      <c r="A31" s="48">
        <v>18</v>
      </c>
      <c r="B31" s="49" t="s">
        <v>35</v>
      </c>
      <c r="C31" s="48">
        <v>2013</v>
      </c>
      <c r="D31" s="49" t="s">
        <v>16</v>
      </c>
      <c r="E31" s="49" t="s">
        <v>146</v>
      </c>
      <c r="F31" s="49" t="s">
        <v>18</v>
      </c>
      <c r="G31" s="49" t="s">
        <v>147</v>
      </c>
      <c r="H31" s="48">
        <v>230.4</v>
      </c>
      <c r="I31" s="50">
        <v>1</v>
      </c>
      <c r="J31" s="50">
        <v>1</v>
      </c>
      <c r="K31" s="48">
        <v>1</v>
      </c>
      <c r="L31">
        <f>((I31+J31)/2)*K31*H31</f>
        <v>230.4</v>
      </c>
    </row>
    <row r="32" spans="1:12" x14ac:dyDescent="0.25">
      <c r="A32" s="48">
        <v>18</v>
      </c>
      <c r="B32" s="49" t="s">
        <v>35</v>
      </c>
      <c r="C32" s="48">
        <v>2013</v>
      </c>
      <c r="D32" s="49" t="s">
        <v>16</v>
      </c>
      <c r="E32" s="49" t="s">
        <v>146</v>
      </c>
      <c r="F32" s="49" t="s">
        <v>39</v>
      </c>
      <c r="G32" s="49" t="s">
        <v>147</v>
      </c>
      <c r="H32" s="48">
        <v>47.2</v>
      </c>
      <c r="I32" s="50">
        <v>1</v>
      </c>
      <c r="J32" s="50">
        <v>1</v>
      </c>
      <c r="K32" s="48">
        <v>7</v>
      </c>
      <c r="L32">
        <f>((I32+J32)/2)*K32*H32</f>
        <v>330.40000000000003</v>
      </c>
    </row>
    <row r="33" spans="1:12" x14ac:dyDescent="0.25">
      <c r="A33" s="48">
        <v>566</v>
      </c>
      <c r="B33" s="49" t="s">
        <v>96</v>
      </c>
      <c r="C33" s="48">
        <v>2013</v>
      </c>
      <c r="D33" s="49" t="s">
        <v>16</v>
      </c>
      <c r="E33" s="49" t="s">
        <v>146</v>
      </c>
      <c r="F33" s="49" t="s">
        <v>115</v>
      </c>
      <c r="G33" s="49" t="s">
        <v>147</v>
      </c>
      <c r="H33" s="48">
        <v>47.2</v>
      </c>
      <c r="I33" s="50">
        <v>1</v>
      </c>
      <c r="J33" s="50">
        <v>1</v>
      </c>
      <c r="K33" s="48">
        <v>22</v>
      </c>
      <c r="L33">
        <f>((I33+J33)/2)*K33*H33</f>
        <v>1038.4000000000001</v>
      </c>
    </row>
    <row r="34" spans="1:12" x14ac:dyDescent="0.25">
      <c r="A34" s="48">
        <v>566</v>
      </c>
      <c r="B34" s="49" t="s">
        <v>96</v>
      </c>
      <c r="C34" s="48">
        <v>2013</v>
      </c>
      <c r="D34" s="49" t="s">
        <v>16</v>
      </c>
      <c r="E34" s="49" t="s">
        <v>146</v>
      </c>
      <c r="F34" s="49" t="s">
        <v>115</v>
      </c>
      <c r="G34" s="49" t="s">
        <v>148</v>
      </c>
      <c r="H34" s="48">
        <v>72.599999999999994</v>
      </c>
      <c r="I34" s="50">
        <v>1</v>
      </c>
      <c r="J34" s="50">
        <v>1</v>
      </c>
      <c r="K34" s="48">
        <v>35</v>
      </c>
      <c r="L34">
        <f>((I34+J34)/2)*K34*H34</f>
        <v>2541</v>
      </c>
    </row>
    <row r="35" spans="1:12" x14ac:dyDescent="0.25">
      <c r="A35" s="48">
        <v>566</v>
      </c>
      <c r="B35" s="49" t="s">
        <v>96</v>
      </c>
      <c r="C35" s="48">
        <v>2013</v>
      </c>
      <c r="D35" s="49" t="s">
        <v>16</v>
      </c>
      <c r="E35" s="49" t="s">
        <v>146</v>
      </c>
      <c r="F35" s="49" t="s">
        <v>18</v>
      </c>
      <c r="G35" s="49" t="s">
        <v>147</v>
      </c>
      <c r="H35" s="48">
        <v>230.4</v>
      </c>
      <c r="I35" s="50">
        <v>1</v>
      </c>
      <c r="J35" s="50">
        <v>1</v>
      </c>
      <c r="K35" s="48">
        <v>108</v>
      </c>
      <c r="L35">
        <f>((I35+J35)/2)*K35*H35</f>
        <v>24883.200000000001</v>
      </c>
    </row>
    <row r="36" spans="1:12" x14ac:dyDescent="0.25">
      <c r="A36" s="48">
        <v>566</v>
      </c>
      <c r="B36" s="49" t="s">
        <v>96</v>
      </c>
      <c r="C36" s="48">
        <v>2013</v>
      </c>
      <c r="D36" s="49" t="s">
        <v>16</v>
      </c>
      <c r="E36" s="49" t="s">
        <v>146</v>
      </c>
      <c r="F36" s="49" t="s">
        <v>18</v>
      </c>
      <c r="G36" s="49" t="s">
        <v>148</v>
      </c>
      <c r="H36" s="48">
        <v>393.7</v>
      </c>
      <c r="I36" s="50">
        <v>1</v>
      </c>
      <c r="J36" s="50">
        <v>1</v>
      </c>
      <c r="K36" s="48">
        <v>58</v>
      </c>
      <c r="L36">
        <f>((I36+J36)/2)*K36*H36</f>
        <v>22834.6</v>
      </c>
    </row>
    <row r="37" spans="1:12" x14ac:dyDescent="0.25">
      <c r="A37" s="48">
        <v>566</v>
      </c>
      <c r="B37" s="49" t="s">
        <v>96</v>
      </c>
      <c r="C37" s="48">
        <v>2013</v>
      </c>
      <c r="D37" s="49" t="s">
        <v>16</v>
      </c>
      <c r="E37" s="49" t="s">
        <v>146</v>
      </c>
      <c r="F37" s="49" t="s">
        <v>39</v>
      </c>
      <c r="G37" s="49" t="s">
        <v>147</v>
      </c>
      <c r="H37" s="48">
        <v>47.2</v>
      </c>
      <c r="I37" s="50">
        <v>1</v>
      </c>
      <c r="J37" s="50">
        <v>1</v>
      </c>
      <c r="K37" s="48">
        <v>14</v>
      </c>
      <c r="L37">
        <f>((I37+J37)/2)*K37*H37</f>
        <v>660.80000000000007</v>
      </c>
    </row>
    <row r="38" spans="1:12" x14ac:dyDescent="0.25">
      <c r="A38" s="48">
        <v>566</v>
      </c>
      <c r="B38" s="49" t="s">
        <v>96</v>
      </c>
      <c r="C38" s="48">
        <v>2013</v>
      </c>
      <c r="D38" s="49" t="s">
        <v>16</v>
      </c>
      <c r="E38" s="49" t="s">
        <v>146</v>
      </c>
      <c r="F38" s="49" t="s">
        <v>39</v>
      </c>
      <c r="G38" s="49" t="s">
        <v>148</v>
      </c>
      <c r="H38" s="48">
        <v>72.599999999999994</v>
      </c>
      <c r="I38" s="50">
        <v>1</v>
      </c>
      <c r="J38" s="50">
        <v>1</v>
      </c>
      <c r="K38" s="48">
        <v>6</v>
      </c>
      <c r="L38">
        <f>((I38+J38)/2)*K38*H38</f>
        <v>435.59999999999997</v>
      </c>
    </row>
    <row r="39" spans="1:12" x14ac:dyDescent="0.25">
      <c r="A39" s="48">
        <v>566</v>
      </c>
      <c r="B39" s="49" t="s">
        <v>96</v>
      </c>
      <c r="C39" s="48">
        <v>2013</v>
      </c>
      <c r="D39" s="49" t="s">
        <v>16</v>
      </c>
      <c r="E39" s="49" t="s">
        <v>146</v>
      </c>
      <c r="F39" s="49" t="s">
        <v>57</v>
      </c>
      <c r="G39" s="49" t="s">
        <v>147</v>
      </c>
      <c r="H39" s="48">
        <v>449.2</v>
      </c>
      <c r="I39" s="50">
        <v>1</v>
      </c>
      <c r="J39" s="50">
        <v>1</v>
      </c>
      <c r="K39" s="48">
        <v>4</v>
      </c>
      <c r="L39">
        <f>((I39+J39)/2)*K39*H39</f>
        <v>1796.8</v>
      </c>
    </row>
    <row r="40" spans="1:12" x14ac:dyDescent="0.25">
      <c r="A40" s="48">
        <v>566</v>
      </c>
      <c r="B40" s="49" t="s">
        <v>96</v>
      </c>
      <c r="C40" s="48">
        <v>2013</v>
      </c>
      <c r="D40" s="49" t="s">
        <v>16</v>
      </c>
      <c r="E40" s="49" t="s">
        <v>146</v>
      </c>
      <c r="F40" s="49" t="s">
        <v>57</v>
      </c>
      <c r="G40" s="49" t="s">
        <v>148</v>
      </c>
      <c r="H40" s="48">
        <v>767.7</v>
      </c>
      <c r="I40" s="50">
        <v>1</v>
      </c>
      <c r="J40" s="50">
        <v>1</v>
      </c>
      <c r="K40" s="48">
        <v>3</v>
      </c>
      <c r="L40">
        <f>((I40+J40)/2)*K40*H40</f>
        <v>2303.1000000000004</v>
      </c>
    </row>
    <row r="41" spans="1:12" x14ac:dyDescent="0.25">
      <c r="A41" s="48">
        <v>566</v>
      </c>
      <c r="B41" s="49" t="s">
        <v>96</v>
      </c>
      <c r="C41" s="48">
        <v>2013</v>
      </c>
      <c r="D41" s="49" t="s">
        <v>16</v>
      </c>
      <c r="E41" s="49" t="s">
        <v>146</v>
      </c>
      <c r="F41" s="49" t="s">
        <v>24</v>
      </c>
      <c r="G41" s="49" t="s">
        <v>147</v>
      </c>
      <c r="H41" s="48">
        <v>118.1</v>
      </c>
      <c r="I41" s="50">
        <v>1</v>
      </c>
      <c r="J41" s="50">
        <v>1</v>
      </c>
      <c r="K41" s="48">
        <v>59</v>
      </c>
      <c r="L41">
        <f>((I41+J41)/2)*K41*H41</f>
        <v>6967.9</v>
      </c>
    </row>
    <row r="42" spans="1:12" x14ac:dyDescent="0.25">
      <c r="A42" s="48">
        <v>566</v>
      </c>
      <c r="B42" s="49" t="s">
        <v>96</v>
      </c>
      <c r="C42" s="48">
        <v>2013</v>
      </c>
      <c r="D42" s="49" t="s">
        <v>54</v>
      </c>
      <c r="E42" s="49" t="s">
        <v>146</v>
      </c>
      <c r="F42" s="49" t="s">
        <v>18</v>
      </c>
      <c r="G42" s="49" t="s">
        <v>147</v>
      </c>
      <c r="H42" s="48">
        <v>230.4</v>
      </c>
      <c r="I42" s="50">
        <v>1</v>
      </c>
      <c r="J42" s="50">
        <v>1</v>
      </c>
      <c r="K42" s="48">
        <v>1</v>
      </c>
      <c r="L42">
        <f>((I42+J42)/2)*K42*H42</f>
        <v>230.4</v>
      </c>
    </row>
    <row r="43" spans="1:12" x14ac:dyDescent="0.25">
      <c r="A43" s="48">
        <v>566</v>
      </c>
      <c r="B43" s="49" t="s">
        <v>96</v>
      </c>
      <c r="C43" s="48">
        <v>2013</v>
      </c>
      <c r="D43" s="49" t="s">
        <v>54</v>
      </c>
      <c r="E43" s="49" t="s">
        <v>146</v>
      </c>
      <c r="F43" s="49" t="s">
        <v>18</v>
      </c>
      <c r="G43" s="49" t="s">
        <v>148</v>
      </c>
      <c r="H43" s="48">
        <v>393.7</v>
      </c>
      <c r="I43" s="50">
        <v>1</v>
      </c>
      <c r="J43" s="50">
        <v>1</v>
      </c>
      <c r="K43" s="48">
        <v>6</v>
      </c>
      <c r="L43">
        <f>((I43+J43)/2)*K43*H43</f>
        <v>2362.1999999999998</v>
      </c>
    </row>
    <row r="44" spans="1:12" x14ac:dyDescent="0.25">
      <c r="A44" s="48">
        <v>566</v>
      </c>
      <c r="B44" s="49" t="s">
        <v>96</v>
      </c>
      <c r="C44" s="48">
        <v>2013</v>
      </c>
      <c r="D44" s="49" t="s">
        <v>54</v>
      </c>
      <c r="E44" s="49" t="s">
        <v>146</v>
      </c>
      <c r="F44" s="49" t="s">
        <v>57</v>
      </c>
      <c r="G44" s="49" t="s">
        <v>148</v>
      </c>
      <c r="H44" s="48">
        <v>767.7</v>
      </c>
      <c r="I44" s="50">
        <v>1</v>
      </c>
      <c r="J44" s="50">
        <v>1</v>
      </c>
      <c r="K44" s="48">
        <v>24</v>
      </c>
      <c r="L44">
        <f>((I44+J44)/2)*K44*H44</f>
        <v>18424.800000000003</v>
      </c>
    </row>
    <row r="45" spans="1:12" x14ac:dyDescent="0.25">
      <c r="A45" s="48">
        <v>566</v>
      </c>
      <c r="B45" s="49" t="s">
        <v>96</v>
      </c>
      <c r="C45" s="48">
        <v>2013</v>
      </c>
      <c r="D45" s="49" t="s">
        <v>54</v>
      </c>
      <c r="E45" s="49" t="s">
        <v>146</v>
      </c>
      <c r="F45" s="49" t="s">
        <v>133</v>
      </c>
      <c r="G45" s="49" t="s">
        <v>148</v>
      </c>
      <c r="H45" s="48">
        <v>767.7</v>
      </c>
      <c r="I45" s="50">
        <v>1</v>
      </c>
      <c r="J45" s="50">
        <v>1</v>
      </c>
      <c r="K45" s="48">
        <v>3</v>
      </c>
      <c r="L45">
        <f>((I45+J45)/2)*K45*H45</f>
        <v>2303.1000000000004</v>
      </c>
    </row>
    <row r="46" spans="1:12" x14ac:dyDescent="0.25">
      <c r="A46" s="48">
        <v>257</v>
      </c>
      <c r="B46" s="49" t="s">
        <v>76</v>
      </c>
      <c r="C46" s="48">
        <v>2013</v>
      </c>
      <c r="D46" s="49" t="s">
        <v>16</v>
      </c>
      <c r="E46" s="49" t="s">
        <v>146</v>
      </c>
      <c r="F46" s="49" t="s">
        <v>39</v>
      </c>
      <c r="G46" s="49" t="s">
        <v>147</v>
      </c>
      <c r="H46" s="48">
        <v>47.2</v>
      </c>
      <c r="I46" s="50">
        <v>1</v>
      </c>
      <c r="J46" s="50">
        <v>1</v>
      </c>
      <c r="K46" s="48">
        <v>7</v>
      </c>
      <c r="L46">
        <f>((I46+J46)/2)*K46*H46</f>
        <v>330.40000000000003</v>
      </c>
    </row>
    <row r="47" spans="1:12" x14ac:dyDescent="0.25">
      <c r="A47" s="48">
        <v>257</v>
      </c>
      <c r="B47" s="49" t="s">
        <v>76</v>
      </c>
      <c r="C47" s="48">
        <v>2013</v>
      </c>
      <c r="D47" s="49" t="s">
        <v>16</v>
      </c>
      <c r="E47" s="49" t="s">
        <v>146</v>
      </c>
      <c r="F47" s="49" t="s">
        <v>39</v>
      </c>
      <c r="G47" s="49" t="s">
        <v>148</v>
      </c>
      <c r="H47" s="48">
        <v>72.599999999999994</v>
      </c>
      <c r="I47" s="50">
        <v>1</v>
      </c>
      <c r="J47" s="50">
        <v>1</v>
      </c>
      <c r="K47" s="48">
        <v>2</v>
      </c>
      <c r="L47">
        <f>((I47+J47)/2)*K47*H47</f>
        <v>145.19999999999999</v>
      </c>
    </row>
    <row r="48" spans="1:12" x14ac:dyDescent="0.25">
      <c r="A48" s="48">
        <v>257</v>
      </c>
      <c r="B48" s="49" t="s">
        <v>76</v>
      </c>
      <c r="C48" s="48">
        <v>2013</v>
      </c>
      <c r="D48" s="49" t="s">
        <v>16</v>
      </c>
      <c r="E48" s="49" t="s">
        <v>146</v>
      </c>
      <c r="F48" s="49" t="s">
        <v>24</v>
      </c>
      <c r="G48" s="49" t="s">
        <v>147</v>
      </c>
      <c r="H48" s="48">
        <v>118.1</v>
      </c>
      <c r="I48" s="50">
        <v>1</v>
      </c>
      <c r="J48" s="50">
        <v>1</v>
      </c>
      <c r="K48" s="48">
        <v>19</v>
      </c>
      <c r="L48">
        <f>((I48+J48)/2)*K48*H48</f>
        <v>2243.9</v>
      </c>
    </row>
    <row r="49" spans="1:12" x14ac:dyDescent="0.25">
      <c r="A49" s="48">
        <v>35</v>
      </c>
      <c r="B49" s="49" t="s">
        <v>149</v>
      </c>
      <c r="C49" s="48">
        <v>2013</v>
      </c>
      <c r="D49" s="49" t="s">
        <v>16</v>
      </c>
      <c r="E49" s="49" t="s">
        <v>146</v>
      </c>
      <c r="F49" s="49" t="s">
        <v>18</v>
      </c>
      <c r="G49" s="49" t="s">
        <v>147</v>
      </c>
      <c r="H49" s="48">
        <v>230.4</v>
      </c>
      <c r="I49" s="50">
        <v>1</v>
      </c>
      <c r="J49" s="50">
        <v>1</v>
      </c>
      <c r="K49" s="48">
        <v>1</v>
      </c>
      <c r="L49">
        <f>((I49+J49)/2)*K49*H49</f>
        <v>230.4</v>
      </c>
    </row>
    <row r="50" spans="1:12" x14ac:dyDescent="0.25">
      <c r="A50" s="48">
        <v>35</v>
      </c>
      <c r="B50" s="49" t="s">
        <v>149</v>
      </c>
      <c r="C50" s="48">
        <v>2013</v>
      </c>
      <c r="D50" s="49" t="s">
        <v>16</v>
      </c>
      <c r="E50" s="49" t="s">
        <v>146</v>
      </c>
      <c r="F50" s="49" t="s">
        <v>39</v>
      </c>
      <c r="G50" s="49" t="s">
        <v>148</v>
      </c>
      <c r="H50" s="48">
        <v>72.599999999999994</v>
      </c>
      <c r="I50" s="50">
        <v>1</v>
      </c>
      <c r="J50" s="50">
        <v>1</v>
      </c>
      <c r="K50" s="48">
        <v>1</v>
      </c>
      <c r="L50">
        <f>((I50+J50)/2)*K50*H50</f>
        <v>72.599999999999994</v>
      </c>
    </row>
    <row r="51" spans="1:12" x14ac:dyDescent="0.25">
      <c r="A51" s="48">
        <v>35</v>
      </c>
      <c r="B51" s="49" t="s">
        <v>149</v>
      </c>
      <c r="C51" s="48">
        <v>2013</v>
      </c>
      <c r="D51" s="49" t="s">
        <v>16</v>
      </c>
      <c r="E51" s="49" t="s">
        <v>146</v>
      </c>
      <c r="F51" s="49" t="s">
        <v>24</v>
      </c>
      <c r="G51" s="49" t="s">
        <v>147</v>
      </c>
      <c r="H51" s="48">
        <v>118.1</v>
      </c>
      <c r="I51" s="50">
        <v>1</v>
      </c>
      <c r="J51" s="50">
        <v>1</v>
      </c>
      <c r="K51" s="48">
        <v>1</v>
      </c>
      <c r="L51">
        <f>((I51+J51)/2)*K51*H51</f>
        <v>118.1</v>
      </c>
    </row>
    <row r="52" spans="1:12" x14ac:dyDescent="0.25">
      <c r="A52" s="48">
        <v>271</v>
      </c>
      <c r="B52" s="49" t="s">
        <v>78</v>
      </c>
      <c r="C52" s="48">
        <v>2013</v>
      </c>
      <c r="D52" s="49" t="s">
        <v>16</v>
      </c>
      <c r="E52" s="49" t="s">
        <v>146</v>
      </c>
      <c r="F52" s="49" t="s">
        <v>18</v>
      </c>
      <c r="G52" s="49" t="s">
        <v>147</v>
      </c>
      <c r="H52" s="48">
        <v>230.4</v>
      </c>
      <c r="I52" s="50">
        <v>1</v>
      </c>
      <c r="J52" s="50">
        <v>1</v>
      </c>
      <c r="K52" s="48">
        <v>3</v>
      </c>
      <c r="L52">
        <f>((I52+J52)/2)*K52*H52</f>
        <v>691.2</v>
      </c>
    </row>
    <row r="53" spans="1:12" x14ac:dyDescent="0.25">
      <c r="A53" s="48">
        <v>271</v>
      </c>
      <c r="B53" s="49" t="s">
        <v>78</v>
      </c>
      <c r="C53" s="48">
        <v>2013</v>
      </c>
      <c r="D53" s="49" t="s">
        <v>16</v>
      </c>
      <c r="E53" s="49" t="s">
        <v>146</v>
      </c>
      <c r="F53" s="49" t="s">
        <v>39</v>
      </c>
      <c r="G53" s="49" t="s">
        <v>147</v>
      </c>
      <c r="H53" s="48">
        <v>47.2</v>
      </c>
      <c r="I53" s="50">
        <v>1</v>
      </c>
      <c r="J53" s="50">
        <v>1</v>
      </c>
      <c r="K53" s="48">
        <v>2</v>
      </c>
      <c r="L53">
        <f>((I53+J53)/2)*K53*H53</f>
        <v>94.4</v>
      </c>
    </row>
    <row r="54" spans="1:12" x14ac:dyDescent="0.25">
      <c r="A54" s="48">
        <v>271</v>
      </c>
      <c r="B54" s="49" t="s">
        <v>78</v>
      </c>
      <c r="C54" s="48">
        <v>2013</v>
      </c>
      <c r="D54" s="49" t="s">
        <v>16</v>
      </c>
      <c r="E54" s="49" t="s">
        <v>146</v>
      </c>
      <c r="F54" s="49" t="s">
        <v>24</v>
      </c>
      <c r="G54" s="49" t="s">
        <v>147</v>
      </c>
      <c r="H54" s="48">
        <v>118.1</v>
      </c>
      <c r="I54" s="50">
        <v>1</v>
      </c>
      <c r="J54" s="50">
        <v>1</v>
      </c>
      <c r="K54" s="48">
        <v>2</v>
      </c>
      <c r="L54">
        <f>((I54+J54)/2)*K54*H54</f>
        <v>236.2</v>
      </c>
    </row>
    <row r="55" spans="1:12" x14ac:dyDescent="0.25">
      <c r="A55" s="48">
        <v>615</v>
      </c>
      <c r="B55" s="49" t="s">
        <v>100</v>
      </c>
      <c r="C55" s="48">
        <v>2013</v>
      </c>
      <c r="D55" s="49" t="s">
        <v>16</v>
      </c>
      <c r="E55" s="49" t="s">
        <v>146</v>
      </c>
      <c r="F55" s="49" t="s">
        <v>115</v>
      </c>
      <c r="G55" s="49" t="s">
        <v>147</v>
      </c>
      <c r="H55" s="48">
        <v>47.2</v>
      </c>
      <c r="I55" s="50">
        <v>1</v>
      </c>
      <c r="J55" s="50">
        <v>1</v>
      </c>
      <c r="K55" s="48">
        <v>122</v>
      </c>
      <c r="L55">
        <f>((I55+J55)/2)*K55*H55</f>
        <v>5758.4000000000005</v>
      </c>
    </row>
    <row r="56" spans="1:12" x14ac:dyDescent="0.25">
      <c r="A56" s="48">
        <v>615</v>
      </c>
      <c r="B56" s="49" t="s">
        <v>100</v>
      </c>
      <c r="C56" s="48">
        <v>2013</v>
      </c>
      <c r="D56" s="49" t="s">
        <v>16</v>
      </c>
      <c r="E56" s="49" t="s">
        <v>146</v>
      </c>
      <c r="F56" s="49" t="s">
        <v>115</v>
      </c>
      <c r="G56" s="49" t="s">
        <v>148</v>
      </c>
      <c r="H56" s="48">
        <v>72.599999999999994</v>
      </c>
      <c r="I56" s="50">
        <v>1</v>
      </c>
      <c r="J56" s="50">
        <v>1</v>
      </c>
      <c r="K56" s="48">
        <v>64</v>
      </c>
      <c r="L56">
        <f>((I56+J56)/2)*K56*H56</f>
        <v>4646.3999999999996</v>
      </c>
    </row>
    <row r="57" spans="1:12" x14ac:dyDescent="0.25">
      <c r="A57" s="48">
        <v>615</v>
      </c>
      <c r="B57" s="49" t="s">
        <v>100</v>
      </c>
      <c r="C57" s="48">
        <v>2013</v>
      </c>
      <c r="D57" s="49" t="s">
        <v>16</v>
      </c>
      <c r="E57" s="49" t="s">
        <v>146</v>
      </c>
      <c r="F57" s="49" t="s">
        <v>18</v>
      </c>
      <c r="G57" s="49" t="s">
        <v>147</v>
      </c>
      <c r="H57" s="48">
        <v>230.4</v>
      </c>
      <c r="I57" s="50">
        <v>1</v>
      </c>
      <c r="J57" s="50">
        <v>1</v>
      </c>
      <c r="K57" s="48">
        <v>66</v>
      </c>
      <c r="L57">
        <f>((I57+J57)/2)*K57*H57</f>
        <v>15206.4</v>
      </c>
    </row>
    <row r="58" spans="1:12" x14ac:dyDescent="0.25">
      <c r="A58" s="48">
        <v>615</v>
      </c>
      <c r="B58" s="49" t="s">
        <v>100</v>
      </c>
      <c r="C58" s="48">
        <v>2013</v>
      </c>
      <c r="D58" s="49" t="s">
        <v>16</v>
      </c>
      <c r="E58" s="49" t="s">
        <v>146</v>
      </c>
      <c r="F58" s="49" t="s">
        <v>18</v>
      </c>
      <c r="G58" s="49" t="s">
        <v>148</v>
      </c>
      <c r="H58" s="48">
        <v>393.7</v>
      </c>
      <c r="I58" s="50">
        <v>1</v>
      </c>
      <c r="J58" s="50">
        <v>1</v>
      </c>
      <c r="K58" s="48">
        <v>29</v>
      </c>
      <c r="L58">
        <f>((I58+J58)/2)*K58*H58</f>
        <v>11417.3</v>
      </c>
    </row>
    <row r="59" spans="1:12" x14ac:dyDescent="0.25">
      <c r="A59" s="48">
        <v>615</v>
      </c>
      <c r="B59" s="49" t="s">
        <v>100</v>
      </c>
      <c r="C59" s="48">
        <v>2013</v>
      </c>
      <c r="D59" s="49" t="s">
        <v>16</v>
      </c>
      <c r="E59" s="49" t="s">
        <v>146</v>
      </c>
      <c r="F59" s="49" t="s">
        <v>39</v>
      </c>
      <c r="G59" s="49" t="s">
        <v>147</v>
      </c>
      <c r="H59" s="48">
        <v>47.2</v>
      </c>
      <c r="I59" s="50">
        <v>0.2</v>
      </c>
      <c r="J59" s="50">
        <v>0.2</v>
      </c>
      <c r="K59" s="48">
        <v>9</v>
      </c>
      <c r="L59">
        <f>((I59+J59)/2)*K59*H59</f>
        <v>84.960000000000008</v>
      </c>
    </row>
    <row r="60" spans="1:12" x14ac:dyDescent="0.25">
      <c r="A60" s="48">
        <v>615</v>
      </c>
      <c r="B60" s="49" t="s">
        <v>100</v>
      </c>
      <c r="C60" s="48">
        <v>2013</v>
      </c>
      <c r="D60" s="49" t="s">
        <v>16</v>
      </c>
      <c r="E60" s="49" t="s">
        <v>146</v>
      </c>
      <c r="F60" s="49" t="s">
        <v>39</v>
      </c>
      <c r="G60" s="49" t="s">
        <v>147</v>
      </c>
      <c r="H60" s="48">
        <v>47.2</v>
      </c>
      <c r="I60" s="50">
        <v>1</v>
      </c>
      <c r="J60" s="50">
        <v>1</v>
      </c>
      <c r="K60" s="48">
        <v>92</v>
      </c>
      <c r="L60">
        <f>((I60+J60)/2)*K60*H60</f>
        <v>4342.4000000000005</v>
      </c>
    </row>
    <row r="61" spans="1:12" x14ac:dyDescent="0.25">
      <c r="A61" s="48">
        <v>615</v>
      </c>
      <c r="B61" s="49" t="s">
        <v>100</v>
      </c>
      <c r="C61" s="48">
        <v>2013</v>
      </c>
      <c r="D61" s="49" t="s">
        <v>16</v>
      </c>
      <c r="E61" s="49" t="s">
        <v>146</v>
      </c>
      <c r="F61" s="49" t="s">
        <v>39</v>
      </c>
      <c r="G61" s="49" t="s">
        <v>148</v>
      </c>
      <c r="H61" s="48">
        <v>72.599999999999994</v>
      </c>
      <c r="I61" s="50">
        <v>1</v>
      </c>
      <c r="J61" s="50">
        <v>1</v>
      </c>
      <c r="K61" s="48">
        <v>82</v>
      </c>
      <c r="L61">
        <f>((I61+J61)/2)*K61*H61</f>
        <v>5953.2</v>
      </c>
    </row>
    <row r="62" spans="1:12" x14ac:dyDescent="0.25">
      <c r="A62" s="48">
        <v>615</v>
      </c>
      <c r="B62" s="49" t="s">
        <v>100</v>
      </c>
      <c r="C62" s="48">
        <v>2013</v>
      </c>
      <c r="D62" s="49" t="s">
        <v>16</v>
      </c>
      <c r="E62" s="49" t="s">
        <v>146</v>
      </c>
      <c r="F62" s="49" t="s">
        <v>24</v>
      </c>
      <c r="G62" s="49" t="s">
        <v>147</v>
      </c>
      <c r="H62" s="48">
        <v>118.1</v>
      </c>
      <c r="I62" s="50">
        <v>1</v>
      </c>
      <c r="J62" s="50">
        <v>1</v>
      </c>
      <c r="K62" s="48">
        <v>88</v>
      </c>
      <c r="L62">
        <f>((I62+J62)/2)*K62*H62</f>
        <v>10392.799999999999</v>
      </c>
    </row>
    <row r="63" spans="1:12" x14ac:dyDescent="0.25">
      <c r="A63" s="48">
        <v>615</v>
      </c>
      <c r="B63" s="49" t="s">
        <v>100</v>
      </c>
      <c r="C63" s="48">
        <v>2013</v>
      </c>
      <c r="D63" s="49" t="s">
        <v>16</v>
      </c>
      <c r="E63" s="49" t="s">
        <v>146</v>
      </c>
      <c r="F63" s="49" t="s">
        <v>24</v>
      </c>
      <c r="G63" s="49" t="s">
        <v>148</v>
      </c>
      <c r="H63" s="48">
        <v>201.9</v>
      </c>
      <c r="I63" s="50">
        <v>1</v>
      </c>
      <c r="J63" s="50">
        <v>1</v>
      </c>
      <c r="K63" s="48">
        <v>17</v>
      </c>
      <c r="L63">
        <f>((I63+J63)/2)*K63*H63</f>
        <v>3432.3</v>
      </c>
    </row>
    <row r="64" spans="1:12" x14ac:dyDescent="0.25">
      <c r="A64" s="48">
        <v>447</v>
      </c>
      <c r="B64" s="49" t="s">
        <v>89</v>
      </c>
      <c r="C64" s="48">
        <v>2013</v>
      </c>
      <c r="D64" s="49" t="s">
        <v>16</v>
      </c>
      <c r="E64" s="49" t="s">
        <v>146</v>
      </c>
      <c r="F64" s="49" t="s">
        <v>57</v>
      </c>
      <c r="G64" s="49" t="s">
        <v>147</v>
      </c>
      <c r="H64" s="48">
        <v>449.2</v>
      </c>
      <c r="I64" s="50">
        <v>0.47299999999999998</v>
      </c>
      <c r="J64" s="50">
        <v>0.47299999999999998</v>
      </c>
      <c r="K64" s="48">
        <v>2</v>
      </c>
      <c r="L64">
        <f>((I64+J64)/2)*K64*H64</f>
        <v>424.94319999999999</v>
      </c>
    </row>
    <row r="65" spans="1:12" x14ac:dyDescent="0.25">
      <c r="A65" s="48">
        <v>447</v>
      </c>
      <c r="B65" s="49" t="s">
        <v>89</v>
      </c>
      <c r="C65" s="48">
        <v>2013</v>
      </c>
      <c r="D65" s="49" t="s">
        <v>16</v>
      </c>
      <c r="E65" s="49" t="s">
        <v>146</v>
      </c>
      <c r="F65" s="49" t="s">
        <v>24</v>
      </c>
      <c r="G65" s="49" t="s">
        <v>147</v>
      </c>
      <c r="H65" s="48">
        <v>118.1</v>
      </c>
      <c r="I65" s="50">
        <v>1</v>
      </c>
      <c r="J65" s="50">
        <v>1</v>
      </c>
      <c r="K65" s="48">
        <v>2</v>
      </c>
      <c r="L65">
        <f>((I65+J65)/2)*K65*H65</f>
        <v>236.2</v>
      </c>
    </row>
    <row r="66" spans="1:12" x14ac:dyDescent="0.25">
      <c r="A66" s="48">
        <v>447</v>
      </c>
      <c r="B66" s="49" t="s">
        <v>89</v>
      </c>
      <c r="C66" s="48">
        <v>2013</v>
      </c>
      <c r="D66" s="49" t="s">
        <v>54</v>
      </c>
      <c r="E66" s="49" t="s">
        <v>146</v>
      </c>
      <c r="F66" s="49" t="s">
        <v>57</v>
      </c>
      <c r="G66" s="49" t="s">
        <v>147</v>
      </c>
      <c r="H66" s="48">
        <v>449.2</v>
      </c>
      <c r="I66" s="50">
        <v>1</v>
      </c>
      <c r="J66" s="50">
        <v>1</v>
      </c>
      <c r="K66" s="48">
        <v>13</v>
      </c>
      <c r="L66">
        <f>((I66+J66)/2)*K66*H66</f>
        <v>5839.5999999999995</v>
      </c>
    </row>
    <row r="67" spans="1:12" x14ac:dyDescent="0.25">
      <c r="A67" s="48">
        <v>447</v>
      </c>
      <c r="B67" s="49" t="s">
        <v>89</v>
      </c>
      <c r="C67" s="48">
        <v>2013</v>
      </c>
      <c r="D67" s="49" t="s">
        <v>54</v>
      </c>
      <c r="E67" s="49" t="s">
        <v>146</v>
      </c>
      <c r="F67" s="49" t="s">
        <v>133</v>
      </c>
      <c r="G67" s="49" t="s">
        <v>147</v>
      </c>
      <c r="H67" s="48">
        <v>449.2</v>
      </c>
      <c r="I67" s="50">
        <v>1</v>
      </c>
      <c r="J67" s="50">
        <v>1</v>
      </c>
      <c r="K67" s="48">
        <v>9</v>
      </c>
      <c r="L67">
        <f>((I67+J67)/2)*K67*H67</f>
        <v>4042.7999999999997</v>
      </c>
    </row>
    <row r="68" spans="1:12" x14ac:dyDescent="0.25">
      <c r="A68" s="48">
        <v>447</v>
      </c>
      <c r="B68" s="49" t="s">
        <v>89</v>
      </c>
      <c r="C68" s="48">
        <v>2013</v>
      </c>
      <c r="D68" s="49" t="s">
        <v>54</v>
      </c>
      <c r="E68" s="49" t="s">
        <v>146</v>
      </c>
      <c r="F68" s="49" t="s">
        <v>133</v>
      </c>
      <c r="G68" s="49" t="s">
        <v>148</v>
      </c>
      <c r="H68" s="48">
        <v>767.7</v>
      </c>
      <c r="I68" s="50">
        <v>1</v>
      </c>
      <c r="J68" s="50">
        <v>1</v>
      </c>
      <c r="K68" s="48">
        <v>8</v>
      </c>
      <c r="L68">
        <f>((I68+J68)/2)*K68*H68</f>
        <v>6141.6</v>
      </c>
    </row>
    <row r="69" spans="1:12" x14ac:dyDescent="0.25">
      <c r="A69" s="48">
        <v>37</v>
      </c>
      <c r="B69" s="49" t="s">
        <v>36</v>
      </c>
      <c r="C69" s="48">
        <v>2013</v>
      </c>
      <c r="D69" s="49" t="s">
        <v>16</v>
      </c>
      <c r="E69" s="49" t="s">
        <v>146</v>
      </c>
      <c r="F69" s="49" t="s">
        <v>39</v>
      </c>
      <c r="G69" s="49" t="s">
        <v>147</v>
      </c>
      <c r="H69" s="48">
        <v>47.2</v>
      </c>
      <c r="I69" s="50">
        <v>1</v>
      </c>
      <c r="J69" s="50">
        <v>1</v>
      </c>
      <c r="K69" s="48">
        <v>56</v>
      </c>
      <c r="L69">
        <f>((I69+J69)/2)*K69*H69</f>
        <v>2643.2000000000003</v>
      </c>
    </row>
    <row r="70" spans="1:12" x14ac:dyDescent="0.25">
      <c r="A70" s="48">
        <v>37</v>
      </c>
      <c r="B70" s="49" t="s">
        <v>36</v>
      </c>
      <c r="C70" s="48">
        <v>2013</v>
      </c>
      <c r="D70" s="49" t="s">
        <v>16</v>
      </c>
      <c r="E70" s="49" t="s">
        <v>146</v>
      </c>
      <c r="F70" s="49" t="s">
        <v>39</v>
      </c>
      <c r="G70" s="49" t="s">
        <v>148</v>
      </c>
      <c r="H70" s="48">
        <v>72.599999999999994</v>
      </c>
      <c r="I70" s="50">
        <v>1</v>
      </c>
      <c r="J70" s="50">
        <v>1</v>
      </c>
      <c r="K70" s="48">
        <v>10</v>
      </c>
      <c r="L70">
        <f>((I70+J70)/2)*K70*H70</f>
        <v>726</v>
      </c>
    </row>
    <row r="71" spans="1:12" x14ac:dyDescent="0.25">
      <c r="A71" s="48">
        <v>37</v>
      </c>
      <c r="B71" s="49" t="s">
        <v>36</v>
      </c>
      <c r="C71" s="48">
        <v>2013</v>
      </c>
      <c r="D71" s="49" t="s">
        <v>16</v>
      </c>
      <c r="E71" s="49" t="s">
        <v>146</v>
      </c>
      <c r="F71" s="49" t="s">
        <v>24</v>
      </c>
      <c r="G71" s="49" t="s">
        <v>147</v>
      </c>
      <c r="H71" s="48">
        <v>118.1</v>
      </c>
      <c r="I71" s="50">
        <v>1</v>
      </c>
      <c r="J71" s="50">
        <v>1</v>
      </c>
      <c r="K71" s="48">
        <v>24</v>
      </c>
      <c r="L71">
        <f>((I71+J71)/2)*K71*H71</f>
        <v>2834.3999999999996</v>
      </c>
    </row>
    <row r="72" spans="1:12" x14ac:dyDescent="0.25">
      <c r="A72" s="48">
        <v>574</v>
      </c>
      <c r="B72" s="49" t="s">
        <v>97</v>
      </c>
      <c r="C72" s="48">
        <v>2013</v>
      </c>
      <c r="D72" s="49" t="s">
        <v>16</v>
      </c>
      <c r="E72" s="49" t="s">
        <v>146</v>
      </c>
      <c r="F72" s="49" t="s">
        <v>115</v>
      </c>
      <c r="G72" s="49" t="s">
        <v>147</v>
      </c>
      <c r="H72" s="48">
        <v>47.2</v>
      </c>
      <c r="I72" s="50">
        <v>1</v>
      </c>
      <c r="J72" s="50">
        <v>1</v>
      </c>
      <c r="K72" s="48">
        <v>115</v>
      </c>
      <c r="L72">
        <f>((I72+J72)/2)*K72*H72</f>
        <v>5428</v>
      </c>
    </row>
    <row r="73" spans="1:12" x14ac:dyDescent="0.25">
      <c r="A73" s="48">
        <v>574</v>
      </c>
      <c r="B73" s="49" t="s">
        <v>97</v>
      </c>
      <c r="C73" s="48">
        <v>2013</v>
      </c>
      <c r="D73" s="49" t="s">
        <v>16</v>
      </c>
      <c r="E73" s="49" t="s">
        <v>146</v>
      </c>
      <c r="F73" s="49" t="s">
        <v>115</v>
      </c>
      <c r="G73" s="49" t="s">
        <v>148</v>
      </c>
      <c r="H73" s="48">
        <v>72.599999999999994</v>
      </c>
      <c r="I73" s="50">
        <v>1</v>
      </c>
      <c r="J73" s="50">
        <v>1</v>
      </c>
      <c r="K73" s="48">
        <v>181</v>
      </c>
      <c r="L73">
        <f>((I73+J73)/2)*K73*H73</f>
        <v>13140.599999999999</v>
      </c>
    </row>
    <row r="74" spans="1:12" x14ac:dyDescent="0.25">
      <c r="A74" s="48">
        <v>574</v>
      </c>
      <c r="B74" s="49" t="s">
        <v>97</v>
      </c>
      <c r="C74" s="48">
        <v>2013</v>
      </c>
      <c r="D74" s="49" t="s">
        <v>16</v>
      </c>
      <c r="E74" s="49" t="s">
        <v>146</v>
      </c>
      <c r="F74" s="49" t="s">
        <v>18</v>
      </c>
      <c r="G74" s="49" t="s">
        <v>147</v>
      </c>
      <c r="H74" s="48">
        <v>230.4</v>
      </c>
      <c r="I74" s="50">
        <v>1</v>
      </c>
      <c r="J74" s="50">
        <v>1</v>
      </c>
      <c r="K74" s="48">
        <v>67</v>
      </c>
      <c r="L74">
        <f>((I74+J74)/2)*K74*H74</f>
        <v>15436.800000000001</v>
      </c>
    </row>
    <row r="75" spans="1:12" x14ac:dyDescent="0.25">
      <c r="A75" s="48">
        <v>574</v>
      </c>
      <c r="B75" s="49" t="s">
        <v>97</v>
      </c>
      <c r="C75" s="48">
        <v>2013</v>
      </c>
      <c r="D75" s="49" t="s">
        <v>16</v>
      </c>
      <c r="E75" s="49" t="s">
        <v>146</v>
      </c>
      <c r="F75" s="49" t="s">
        <v>18</v>
      </c>
      <c r="G75" s="49" t="s">
        <v>148</v>
      </c>
      <c r="H75" s="48">
        <v>393.7</v>
      </c>
      <c r="I75" s="50">
        <v>1</v>
      </c>
      <c r="J75" s="50">
        <v>1</v>
      </c>
      <c r="K75" s="48">
        <v>27</v>
      </c>
      <c r="L75">
        <f>((I75+J75)/2)*K75*H75</f>
        <v>10629.9</v>
      </c>
    </row>
    <row r="76" spans="1:12" x14ac:dyDescent="0.25">
      <c r="A76" s="48">
        <v>574</v>
      </c>
      <c r="B76" s="49" t="s">
        <v>97</v>
      </c>
      <c r="C76" s="48">
        <v>2013</v>
      </c>
      <c r="D76" s="49" t="s">
        <v>16</v>
      </c>
      <c r="E76" s="49" t="s">
        <v>146</v>
      </c>
      <c r="F76" s="49" t="s">
        <v>39</v>
      </c>
      <c r="G76" s="49" t="s">
        <v>147</v>
      </c>
      <c r="H76" s="48">
        <v>47.2</v>
      </c>
      <c r="I76" s="50">
        <v>1</v>
      </c>
      <c r="J76" s="50">
        <v>1</v>
      </c>
      <c r="K76" s="48">
        <v>264</v>
      </c>
      <c r="L76">
        <f>((I76+J76)/2)*K76*H76</f>
        <v>12460.800000000001</v>
      </c>
    </row>
    <row r="77" spans="1:12" x14ac:dyDescent="0.25">
      <c r="A77" s="48">
        <v>574</v>
      </c>
      <c r="B77" s="49" t="s">
        <v>97</v>
      </c>
      <c r="C77" s="48">
        <v>2013</v>
      </c>
      <c r="D77" s="49" t="s">
        <v>16</v>
      </c>
      <c r="E77" s="49" t="s">
        <v>146</v>
      </c>
      <c r="F77" s="49" t="s">
        <v>39</v>
      </c>
      <c r="G77" s="49" t="s">
        <v>148</v>
      </c>
      <c r="H77" s="48">
        <v>72.599999999999994</v>
      </c>
      <c r="I77" s="50">
        <v>1</v>
      </c>
      <c r="J77" s="50">
        <v>1</v>
      </c>
      <c r="K77" s="48">
        <v>54</v>
      </c>
      <c r="L77">
        <f>((I77+J77)/2)*K77*H77</f>
        <v>3920.3999999999996</v>
      </c>
    </row>
    <row r="78" spans="1:12" x14ac:dyDescent="0.25">
      <c r="A78" s="48">
        <v>574</v>
      </c>
      <c r="B78" s="49" t="s">
        <v>97</v>
      </c>
      <c r="C78" s="48">
        <v>2013</v>
      </c>
      <c r="D78" s="49" t="s">
        <v>16</v>
      </c>
      <c r="E78" s="49" t="s">
        <v>146</v>
      </c>
      <c r="F78" s="49" t="s">
        <v>57</v>
      </c>
      <c r="G78" s="49" t="s">
        <v>147</v>
      </c>
      <c r="H78" s="48">
        <v>449.2</v>
      </c>
      <c r="I78" s="50">
        <v>1</v>
      </c>
      <c r="J78" s="50">
        <v>1</v>
      </c>
      <c r="K78" s="48">
        <v>1</v>
      </c>
      <c r="L78">
        <f>((I78+J78)/2)*K78*H78</f>
        <v>449.2</v>
      </c>
    </row>
    <row r="79" spans="1:12" x14ac:dyDescent="0.25">
      <c r="A79" s="48">
        <v>574</v>
      </c>
      <c r="B79" s="49" t="s">
        <v>97</v>
      </c>
      <c r="C79" s="48">
        <v>2013</v>
      </c>
      <c r="D79" s="49" t="s">
        <v>16</v>
      </c>
      <c r="E79" s="49" t="s">
        <v>146</v>
      </c>
      <c r="F79" s="49" t="s">
        <v>124</v>
      </c>
      <c r="G79" s="49" t="s">
        <v>147</v>
      </c>
      <c r="H79" s="48">
        <v>47.2</v>
      </c>
      <c r="I79" s="50">
        <v>1</v>
      </c>
      <c r="J79" s="50">
        <v>1</v>
      </c>
      <c r="K79" s="48">
        <v>19</v>
      </c>
      <c r="L79">
        <f>((I79+J79)/2)*K79*H79</f>
        <v>896.80000000000007</v>
      </c>
    </row>
    <row r="80" spans="1:12" x14ac:dyDescent="0.25">
      <c r="A80" s="48">
        <v>574</v>
      </c>
      <c r="B80" s="49" t="s">
        <v>97</v>
      </c>
      <c r="C80" s="48">
        <v>2013</v>
      </c>
      <c r="D80" s="49" t="s">
        <v>16</v>
      </c>
      <c r="E80" s="49" t="s">
        <v>146</v>
      </c>
      <c r="F80" s="49" t="s">
        <v>24</v>
      </c>
      <c r="G80" s="49" t="s">
        <v>147</v>
      </c>
      <c r="H80" s="48">
        <v>118.1</v>
      </c>
      <c r="I80" s="50">
        <v>1</v>
      </c>
      <c r="J80" s="50">
        <v>1</v>
      </c>
      <c r="K80" s="48">
        <v>155</v>
      </c>
      <c r="L80">
        <f>((I80+J80)/2)*K80*H80</f>
        <v>18305.5</v>
      </c>
    </row>
    <row r="81" spans="1:12" x14ac:dyDescent="0.25">
      <c r="A81" s="48">
        <v>574</v>
      </c>
      <c r="B81" s="49" t="s">
        <v>97</v>
      </c>
      <c r="C81" s="48">
        <v>2013</v>
      </c>
      <c r="D81" s="49" t="s">
        <v>16</v>
      </c>
      <c r="E81" s="49" t="s">
        <v>146</v>
      </c>
      <c r="F81" s="49" t="s">
        <v>24</v>
      </c>
      <c r="G81" s="49" t="s">
        <v>148</v>
      </c>
      <c r="H81" s="48">
        <v>201.9</v>
      </c>
      <c r="I81" s="50">
        <v>1</v>
      </c>
      <c r="J81" s="50">
        <v>1</v>
      </c>
      <c r="K81" s="48">
        <v>38</v>
      </c>
      <c r="L81">
        <f>((I81+J81)/2)*K81*H81</f>
        <v>7672.2</v>
      </c>
    </row>
    <row r="82" spans="1:12" x14ac:dyDescent="0.25">
      <c r="A82" s="48">
        <v>574</v>
      </c>
      <c r="B82" s="49" t="s">
        <v>97</v>
      </c>
      <c r="C82" s="48">
        <v>2013</v>
      </c>
      <c r="D82" s="49" t="s">
        <v>54</v>
      </c>
      <c r="E82" s="49" t="s">
        <v>146</v>
      </c>
      <c r="F82" s="49" t="s">
        <v>18</v>
      </c>
      <c r="G82" s="49" t="s">
        <v>147</v>
      </c>
      <c r="H82" s="48">
        <v>230.4</v>
      </c>
      <c r="I82" s="50">
        <v>0.436</v>
      </c>
      <c r="J82" s="50">
        <v>0.436</v>
      </c>
      <c r="K82" s="48">
        <v>2</v>
      </c>
      <c r="L82">
        <f>((I82+J82)/2)*K82*H82</f>
        <v>200.90880000000001</v>
      </c>
    </row>
    <row r="83" spans="1:12" x14ac:dyDescent="0.25">
      <c r="A83" s="48">
        <v>574</v>
      </c>
      <c r="B83" s="49" t="s">
        <v>97</v>
      </c>
      <c r="C83" s="48">
        <v>2013</v>
      </c>
      <c r="D83" s="49" t="s">
        <v>54</v>
      </c>
      <c r="E83" s="49" t="s">
        <v>146</v>
      </c>
      <c r="F83" s="49" t="s">
        <v>18</v>
      </c>
      <c r="G83" s="49" t="s">
        <v>147</v>
      </c>
      <c r="H83" s="48">
        <v>230.4</v>
      </c>
      <c r="I83" s="50">
        <v>1</v>
      </c>
      <c r="J83" s="50">
        <v>1</v>
      </c>
      <c r="K83" s="48">
        <v>4</v>
      </c>
      <c r="L83">
        <f>((I83+J83)/2)*K83*H83</f>
        <v>921.6</v>
      </c>
    </row>
    <row r="84" spans="1:12" x14ac:dyDescent="0.25">
      <c r="A84" s="48">
        <v>574</v>
      </c>
      <c r="B84" s="49" t="s">
        <v>97</v>
      </c>
      <c r="C84" s="48">
        <v>2013</v>
      </c>
      <c r="D84" s="49" t="s">
        <v>54</v>
      </c>
      <c r="E84" s="49" t="s">
        <v>146</v>
      </c>
      <c r="F84" s="49" t="s">
        <v>18</v>
      </c>
      <c r="G84" s="49" t="s">
        <v>148</v>
      </c>
      <c r="H84" s="48">
        <v>393.7</v>
      </c>
      <c r="I84" s="50">
        <v>1</v>
      </c>
      <c r="J84" s="50">
        <v>1</v>
      </c>
      <c r="K84" s="48">
        <v>2</v>
      </c>
      <c r="L84">
        <f>((I84+J84)/2)*K84*H84</f>
        <v>787.4</v>
      </c>
    </row>
    <row r="85" spans="1:12" x14ac:dyDescent="0.25">
      <c r="A85" s="48">
        <v>574</v>
      </c>
      <c r="B85" s="49" t="s">
        <v>97</v>
      </c>
      <c r="C85" s="48">
        <v>2013</v>
      </c>
      <c r="D85" s="49" t="s">
        <v>54</v>
      </c>
      <c r="E85" s="49" t="s">
        <v>146</v>
      </c>
      <c r="F85" s="49" t="s">
        <v>24</v>
      </c>
      <c r="G85" s="49" t="s">
        <v>148</v>
      </c>
      <c r="H85" s="48">
        <v>201.9</v>
      </c>
      <c r="I85" s="50">
        <v>1</v>
      </c>
      <c r="J85" s="50">
        <v>1</v>
      </c>
      <c r="K85" s="48">
        <v>1</v>
      </c>
      <c r="L85">
        <f>((I85+J85)/2)*K85*H85</f>
        <v>201.9</v>
      </c>
    </row>
    <row r="86" spans="1:12" x14ac:dyDescent="0.25">
      <c r="A86" s="48">
        <v>147</v>
      </c>
      <c r="B86" s="49" t="s">
        <v>55</v>
      </c>
      <c r="C86" s="48">
        <v>2013</v>
      </c>
      <c r="D86" s="49" t="s">
        <v>16</v>
      </c>
      <c r="E86" s="49" t="s">
        <v>146</v>
      </c>
      <c r="F86" s="49" t="s">
        <v>39</v>
      </c>
      <c r="G86" s="49" t="s">
        <v>147</v>
      </c>
      <c r="H86" s="48">
        <v>47.2</v>
      </c>
      <c r="I86" s="50">
        <v>1</v>
      </c>
      <c r="J86" s="50">
        <v>1</v>
      </c>
      <c r="K86" s="48">
        <v>6</v>
      </c>
      <c r="L86">
        <f>((I86+J86)/2)*K86*H86</f>
        <v>283.20000000000005</v>
      </c>
    </row>
    <row r="87" spans="1:12" x14ac:dyDescent="0.25">
      <c r="A87" s="48">
        <v>147</v>
      </c>
      <c r="B87" s="49" t="s">
        <v>55</v>
      </c>
      <c r="C87" s="48">
        <v>2013</v>
      </c>
      <c r="D87" s="49" t="s">
        <v>16</v>
      </c>
      <c r="E87" s="49" t="s">
        <v>146</v>
      </c>
      <c r="F87" s="49" t="s">
        <v>24</v>
      </c>
      <c r="G87" s="49" t="s">
        <v>147</v>
      </c>
      <c r="H87" s="48">
        <v>118.1</v>
      </c>
      <c r="I87" s="50">
        <v>1</v>
      </c>
      <c r="J87" s="50">
        <v>1</v>
      </c>
      <c r="K87" s="48">
        <v>4</v>
      </c>
      <c r="L87">
        <f>((I87+J87)/2)*K87*H87</f>
        <v>472.4</v>
      </c>
    </row>
    <row r="88" spans="1:12" x14ac:dyDescent="0.25">
      <c r="A88" s="48">
        <v>46</v>
      </c>
      <c r="B88" s="49" t="s">
        <v>150</v>
      </c>
      <c r="C88" s="48">
        <v>2013</v>
      </c>
      <c r="D88" s="49" t="s">
        <v>16</v>
      </c>
      <c r="E88" s="49" t="s">
        <v>146</v>
      </c>
      <c r="F88" s="49" t="s">
        <v>39</v>
      </c>
      <c r="G88" s="49" t="s">
        <v>147</v>
      </c>
      <c r="H88" s="48">
        <v>47.2</v>
      </c>
      <c r="I88" s="50">
        <v>1</v>
      </c>
      <c r="J88" s="50">
        <v>1</v>
      </c>
      <c r="K88" s="48">
        <v>2</v>
      </c>
      <c r="L88">
        <f>((I88+J88)/2)*K88*H88</f>
        <v>94.4</v>
      </c>
    </row>
    <row r="89" spans="1:12" x14ac:dyDescent="0.25">
      <c r="A89" s="48">
        <v>549</v>
      </c>
      <c r="B89" s="49" t="s">
        <v>95</v>
      </c>
      <c r="C89" s="48">
        <v>2013</v>
      </c>
      <c r="D89" s="49" t="s">
        <v>16</v>
      </c>
      <c r="E89" s="49" t="s">
        <v>146</v>
      </c>
      <c r="F89" s="49" t="s">
        <v>24</v>
      </c>
      <c r="G89" s="49" t="s">
        <v>147</v>
      </c>
      <c r="H89" s="48">
        <v>118.1</v>
      </c>
      <c r="I89" s="50">
        <v>1</v>
      </c>
      <c r="J89" s="50">
        <v>1</v>
      </c>
      <c r="K89" s="48">
        <v>5</v>
      </c>
      <c r="L89">
        <f>((I89+J89)/2)*K89*H89</f>
        <v>590.5</v>
      </c>
    </row>
    <row r="90" spans="1:12" x14ac:dyDescent="0.25">
      <c r="A90" s="48">
        <v>873</v>
      </c>
      <c r="B90" s="49" t="s">
        <v>151</v>
      </c>
      <c r="C90" s="48">
        <v>2013</v>
      </c>
      <c r="D90" s="49" t="s">
        <v>54</v>
      </c>
      <c r="E90" s="49" t="s">
        <v>146</v>
      </c>
      <c r="F90" s="49" t="s">
        <v>57</v>
      </c>
      <c r="G90" s="49" t="s">
        <v>147</v>
      </c>
      <c r="H90" s="48">
        <v>449.2</v>
      </c>
      <c r="I90" s="50">
        <v>1</v>
      </c>
      <c r="J90" s="50">
        <v>1</v>
      </c>
      <c r="K90" s="48">
        <v>2</v>
      </c>
      <c r="L90">
        <f>((I90+J90)/2)*K90*H90</f>
        <v>898.4</v>
      </c>
    </row>
    <row r="91" spans="1:12" x14ac:dyDescent="0.25">
      <c r="A91" s="48">
        <v>295</v>
      </c>
      <c r="B91" s="49" t="s">
        <v>83</v>
      </c>
      <c r="C91" s="48">
        <v>2013</v>
      </c>
      <c r="D91" s="49" t="s">
        <v>16</v>
      </c>
      <c r="E91" s="49" t="s">
        <v>146</v>
      </c>
      <c r="F91" s="49" t="s">
        <v>39</v>
      </c>
      <c r="G91" s="49" t="s">
        <v>147</v>
      </c>
      <c r="H91" s="48">
        <v>47.2</v>
      </c>
      <c r="I91" s="50">
        <v>1</v>
      </c>
      <c r="J91" s="50">
        <v>1</v>
      </c>
      <c r="K91" s="48">
        <v>48</v>
      </c>
      <c r="L91">
        <f>((I91+J91)/2)*K91*H91</f>
        <v>2265.6000000000004</v>
      </c>
    </row>
    <row r="92" spans="1:12" x14ac:dyDescent="0.25">
      <c r="A92" s="48">
        <v>295</v>
      </c>
      <c r="B92" s="49" t="s">
        <v>83</v>
      </c>
      <c r="C92" s="48">
        <v>2013</v>
      </c>
      <c r="D92" s="49" t="s">
        <v>16</v>
      </c>
      <c r="E92" s="49" t="s">
        <v>146</v>
      </c>
      <c r="F92" s="49" t="s">
        <v>24</v>
      </c>
      <c r="G92" s="49" t="s">
        <v>147</v>
      </c>
      <c r="H92" s="48">
        <v>118.1</v>
      </c>
      <c r="I92" s="50">
        <v>1</v>
      </c>
      <c r="J92" s="50">
        <v>1</v>
      </c>
      <c r="K92" s="48">
        <v>23</v>
      </c>
      <c r="L92">
        <f>((I92+J92)/2)*K92*H92</f>
        <v>2716.2999999999997</v>
      </c>
    </row>
    <row r="93" spans="1:12" x14ac:dyDescent="0.25">
      <c r="A93" s="48">
        <v>62</v>
      </c>
      <c r="B93" s="49" t="s">
        <v>40</v>
      </c>
      <c r="C93" s="48">
        <v>2013</v>
      </c>
      <c r="D93" s="49" t="s">
        <v>16</v>
      </c>
      <c r="E93" s="49" t="s">
        <v>146</v>
      </c>
      <c r="F93" s="49" t="s">
        <v>18</v>
      </c>
      <c r="G93" s="49" t="s">
        <v>147</v>
      </c>
      <c r="H93" s="48">
        <v>230.4</v>
      </c>
      <c r="I93" s="50">
        <v>1</v>
      </c>
      <c r="J93" s="50">
        <v>1</v>
      </c>
      <c r="K93" s="48">
        <v>5</v>
      </c>
      <c r="L93">
        <f>((I93+J93)/2)*K93*H93</f>
        <v>1152</v>
      </c>
    </row>
    <row r="94" spans="1:12" x14ac:dyDescent="0.25">
      <c r="A94" s="48">
        <v>62</v>
      </c>
      <c r="B94" s="49" t="s">
        <v>40</v>
      </c>
      <c r="C94" s="48">
        <v>2013</v>
      </c>
      <c r="D94" s="49" t="s">
        <v>16</v>
      </c>
      <c r="E94" s="49" t="s">
        <v>146</v>
      </c>
      <c r="F94" s="49" t="s">
        <v>39</v>
      </c>
      <c r="G94" s="49" t="s">
        <v>147</v>
      </c>
      <c r="H94" s="48">
        <v>47.2</v>
      </c>
      <c r="I94" s="50">
        <v>1</v>
      </c>
      <c r="J94" s="50">
        <v>1</v>
      </c>
      <c r="K94" s="48">
        <v>29</v>
      </c>
      <c r="L94">
        <f>((I94+J94)/2)*K94*H94</f>
        <v>1368.8000000000002</v>
      </c>
    </row>
    <row r="95" spans="1:12" x14ac:dyDescent="0.25">
      <c r="A95" s="48">
        <v>62</v>
      </c>
      <c r="B95" s="49" t="s">
        <v>40</v>
      </c>
      <c r="C95" s="48">
        <v>2013</v>
      </c>
      <c r="D95" s="49" t="s">
        <v>16</v>
      </c>
      <c r="E95" s="49" t="s">
        <v>146</v>
      </c>
      <c r="F95" s="49" t="s">
        <v>39</v>
      </c>
      <c r="G95" s="49" t="s">
        <v>148</v>
      </c>
      <c r="H95" s="48">
        <v>72.599999999999994</v>
      </c>
      <c r="I95" s="50">
        <v>1</v>
      </c>
      <c r="J95" s="50">
        <v>1</v>
      </c>
      <c r="K95" s="48">
        <v>14</v>
      </c>
      <c r="L95">
        <f>((I95+J95)/2)*K95*H95</f>
        <v>1016.3999999999999</v>
      </c>
    </row>
    <row r="96" spans="1:12" x14ac:dyDescent="0.25">
      <c r="A96" s="48">
        <v>675</v>
      </c>
      <c r="B96" s="49" t="s">
        <v>105</v>
      </c>
      <c r="C96" s="48">
        <v>2013</v>
      </c>
      <c r="D96" s="49" t="s">
        <v>16</v>
      </c>
      <c r="E96" s="49" t="s">
        <v>146</v>
      </c>
      <c r="F96" s="49" t="s">
        <v>115</v>
      </c>
      <c r="G96" s="49" t="s">
        <v>147</v>
      </c>
      <c r="H96" s="48">
        <v>47.2</v>
      </c>
      <c r="I96" s="50">
        <v>1</v>
      </c>
      <c r="J96" s="50">
        <v>1</v>
      </c>
      <c r="K96" s="48">
        <v>1893</v>
      </c>
      <c r="L96">
        <f>((I96+J96)/2)*K96*H96</f>
        <v>89349.6</v>
      </c>
    </row>
    <row r="97" spans="1:12" x14ac:dyDescent="0.25">
      <c r="A97" s="48">
        <v>675</v>
      </c>
      <c r="B97" s="49" t="s">
        <v>105</v>
      </c>
      <c r="C97" s="48">
        <v>2013</v>
      </c>
      <c r="D97" s="49" t="s">
        <v>16</v>
      </c>
      <c r="E97" s="49" t="s">
        <v>146</v>
      </c>
      <c r="F97" s="49" t="s">
        <v>115</v>
      </c>
      <c r="G97" s="49" t="s">
        <v>148</v>
      </c>
      <c r="H97" s="48">
        <v>72.599999999999994</v>
      </c>
      <c r="I97" s="50">
        <v>1</v>
      </c>
      <c r="J97" s="50">
        <v>1</v>
      </c>
      <c r="K97" s="48">
        <v>166</v>
      </c>
      <c r="L97">
        <f>((I97+J97)/2)*K97*H97</f>
        <v>12051.599999999999</v>
      </c>
    </row>
    <row r="98" spans="1:12" x14ac:dyDescent="0.25">
      <c r="A98" s="48">
        <v>675</v>
      </c>
      <c r="B98" s="49" t="s">
        <v>105</v>
      </c>
      <c r="C98" s="48">
        <v>2013</v>
      </c>
      <c r="D98" s="49" t="s">
        <v>16</v>
      </c>
      <c r="E98" s="49" t="s">
        <v>146</v>
      </c>
      <c r="F98" s="49" t="s">
        <v>18</v>
      </c>
      <c r="G98" s="49" t="s">
        <v>147</v>
      </c>
      <c r="H98" s="48">
        <v>230.4</v>
      </c>
      <c r="I98" s="50">
        <v>1</v>
      </c>
      <c r="J98" s="50">
        <v>1</v>
      </c>
      <c r="K98" s="48">
        <v>83</v>
      </c>
      <c r="L98">
        <f>((I98+J98)/2)*K98*H98</f>
        <v>19123.2</v>
      </c>
    </row>
    <row r="99" spans="1:12" x14ac:dyDescent="0.25">
      <c r="A99" s="48">
        <v>675</v>
      </c>
      <c r="B99" s="49" t="s">
        <v>105</v>
      </c>
      <c r="C99" s="48">
        <v>2013</v>
      </c>
      <c r="D99" s="49" t="s">
        <v>16</v>
      </c>
      <c r="E99" s="49" t="s">
        <v>146</v>
      </c>
      <c r="F99" s="49" t="s">
        <v>18</v>
      </c>
      <c r="G99" s="49" t="s">
        <v>148</v>
      </c>
      <c r="H99" s="48">
        <v>393.7</v>
      </c>
      <c r="I99" s="50">
        <v>1</v>
      </c>
      <c r="J99" s="50">
        <v>1</v>
      </c>
      <c r="K99" s="48">
        <v>18</v>
      </c>
      <c r="L99">
        <f>((I99+J99)/2)*K99*H99</f>
        <v>7086.5999999999995</v>
      </c>
    </row>
    <row r="100" spans="1:12" x14ac:dyDescent="0.25">
      <c r="A100" s="48">
        <v>675</v>
      </c>
      <c r="B100" s="49" t="s">
        <v>105</v>
      </c>
      <c r="C100" s="48">
        <v>2013</v>
      </c>
      <c r="D100" s="49" t="s">
        <v>16</v>
      </c>
      <c r="E100" s="49" t="s">
        <v>146</v>
      </c>
      <c r="F100" s="49" t="s">
        <v>39</v>
      </c>
      <c r="G100" s="49" t="s">
        <v>147</v>
      </c>
      <c r="H100" s="48">
        <v>47.2</v>
      </c>
      <c r="I100" s="50">
        <v>1</v>
      </c>
      <c r="J100" s="50">
        <v>1</v>
      </c>
      <c r="K100" s="48">
        <v>291</v>
      </c>
      <c r="L100">
        <f>((I100+J100)/2)*K100*H100</f>
        <v>13735.2</v>
      </c>
    </row>
    <row r="101" spans="1:12" x14ac:dyDescent="0.25">
      <c r="A101" s="48">
        <v>675</v>
      </c>
      <c r="B101" s="49" t="s">
        <v>105</v>
      </c>
      <c r="C101" s="48">
        <v>2013</v>
      </c>
      <c r="D101" s="49" t="s">
        <v>16</v>
      </c>
      <c r="E101" s="49" t="s">
        <v>146</v>
      </c>
      <c r="F101" s="49" t="s">
        <v>39</v>
      </c>
      <c r="G101" s="49" t="s">
        <v>148</v>
      </c>
      <c r="H101" s="48">
        <v>72.599999999999994</v>
      </c>
      <c r="I101" s="50">
        <v>1</v>
      </c>
      <c r="J101" s="50">
        <v>1</v>
      </c>
      <c r="K101" s="48">
        <v>153</v>
      </c>
      <c r="L101">
        <f>((I101+J101)/2)*K101*H101</f>
        <v>11107.8</v>
      </c>
    </row>
    <row r="102" spans="1:12" x14ac:dyDescent="0.25">
      <c r="A102" s="48">
        <v>675</v>
      </c>
      <c r="B102" s="49" t="s">
        <v>105</v>
      </c>
      <c r="C102" s="48">
        <v>2013</v>
      </c>
      <c r="D102" s="49" t="s">
        <v>16</v>
      </c>
      <c r="E102" s="49" t="s">
        <v>146</v>
      </c>
      <c r="F102" s="49" t="s">
        <v>124</v>
      </c>
      <c r="G102" s="49" t="s">
        <v>147</v>
      </c>
      <c r="H102" s="48">
        <v>47.2</v>
      </c>
      <c r="I102" s="50">
        <v>1</v>
      </c>
      <c r="J102" s="50">
        <v>1</v>
      </c>
      <c r="K102" s="48">
        <v>16</v>
      </c>
      <c r="L102">
        <f>((I102+J102)/2)*K102*H102</f>
        <v>755.2</v>
      </c>
    </row>
    <row r="103" spans="1:12" x14ac:dyDescent="0.25">
      <c r="A103" s="48">
        <v>675</v>
      </c>
      <c r="B103" s="49" t="s">
        <v>105</v>
      </c>
      <c r="C103" s="48">
        <v>2013</v>
      </c>
      <c r="D103" s="49" t="s">
        <v>16</v>
      </c>
      <c r="E103" s="49" t="s">
        <v>146</v>
      </c>
      <c r="F103" s="49" t="s">
        <v>24</v>
      </c>
      <c r="G103" s="49" t="s">
        <v>147</v>
      </c>
      <c r="H103" s="48">
        <v>118.1</v>
      </c>
      <c r="I103" s="50">
        <v>0.5</v>
      </c>
      <c r="J103" s="50">
        <v>0.5</v>
      </c>
      <c r="K103" s="48">
        <v>1</v>
      </c>
      <c r="L103">
        <f>((I103+J103)/2)*K103*H103</f>
        <v>59.05</v>
      </c>
    </row>
    <row r="104" spans="1:12" x14ac:dyDescent="0.25">
      <c r="A104" s="48">
        <v>675</v>
      </c>
      <c r="B104" s="49" t="s">
        <v>105</v>
      </c>
      <c r="C104" s="48">
        <v>2013</v>
      </c>
      <c r="D104" s="49" t="s">
        <v>16</v>
      </c>
      <c r="E104" s="49" t="s">
        <v>146</v>
      </c>
      <c r="F104" s="49" t="s">
        <v>24</v>
      </c>
      <c r="G104" s="49" t="s">
        <v>147</v>
      </c>
      <c r="H104" s="48">
        <v>118.1</v>
      </c>
      <c r="I104" s="50">
        <v>1</v>
      </c>
      <c r="J104" s="50">
        <v>1</v>
      </c>
      <c r="K104" s="48">
        <v>923</v>
      </c>
      <c r="L104">
        <f>((I104+J104)/2)*K104*H104</f>
        <v>109006.29999999999</v>
      </c>
    </row>
    <row r="105" spans="1:12" x14ac:dyDescent="0.25">
      <c r="A105" s="48">
        <v>675</v>
      </c>
      <c r="B105" s="49" t="s">
        <v>105</v>
      </c>
      <c r="C105" s="48">
        <v>2013</v>
      </c>
      <c r="D105" s="49" t="s">
        <v>16</v>
      </c>
      <c r="E105" s="49" t="s">
        <v>146</v>
      </c>
      <c r="F105" s="49" t="s">
        <v>24</v>
      </c>
      <c r="G105" s="49" t="s">
        <v>148</v>
      </c>
      <c r="H105" s="48">
        <v>201.9</v>
      </c>
      <c r="I105" s="50">
        <v>1</v>
      </c>
      <c r="J105" s="50">
        <v>1</v>
      </c>
      <c r="K105" s="48">
        <v>22</v>
      </c>
      <c r="L105">
        <f>((I105+J105)/2)*K105*H105</f>
        <v>4441.8</v>
      </c>
    </row>
    <row r="106" spans="1:12" x14ac:dyDescent="0.25">
      <c r="A106" s="48">
        <v>675</v>
      </c>
      <c r="B106" s="49" t="s">
        <v>105</v>
      </c>
      <c r="C106" s="48">
        <v>2013</v>
      </c>
      <c r="D106" s="49" t="s">
        <v>54</v>
      </c>
      <c r="E106" s="49" t="s">
        <v>146</v>
      </c>
      <c r="F106" s="49" t="s">
        <v>18</v>
      </c>
      <c r="G106" s="49" t="s">
        <v>147</v>
      </c>
      <c r="H106" s="48">
        <v>230.4</v>
      </c>
      <c r="I106" s="50">
        <v>1</v>
      </c>
      <c r="J106" s="50">
        <v>1</v>
      </c>
      <c r="K106" s="48">
        <v>8</v>
      </c>
      <c r="L106">
        <f>((I106+J106)/2)*K106*H106</f>
        <v>1843.2</v>
      </c>
    </row>
    <row r="107" spans="1:12" x14ac:dyDescent="0.25">
      <c r="A107" s="48">
        <v>675</v>
      </c>
      <c r="B107" s="49" t="s">
        <v>105</v>
      </c>
      <c r="C107" s="48">
        <v>2013</v>
      </c>
      <c r="D107" s="49" t="s">
        <v>54</v>
      </c>
      <c r="E107" s="49" t="s">
        <v>146</v>
      </c>
      <c r="F107" s="49" t="s">
        <v>24</v>
      </c>
      <c r="G107" s="49" t="s">
        <v>147</v>
      </c>
      <c r="H107" s="48">
        <v>118.1</v>
      </c>
      <c r="I107" s="50">
        <v>1</v>
      </c>
      <c r="J107" s="50">
        <v>1</v>
      </c>
      <c r="K107" s="48">
        <v>17</v>
      </c>
      <c r="L107">
        <f>((I107+J107)/2)*K107*H107</f>
        <v>2007.6999999999998</v>
      </c>
    </row>
    <row r="108" spans="1:12" x14ac:dyDescent="0.25">
      <c r="A108" s="48">
        <v>275</v>
      </c>
      <c r="B108" s="49" t="s">
        <v>80</v>
      </c>
      <c r="C108" s="48">
        <v>2013</v>
      </c>
      <c r="D108" s="49" t="s">
        <v>16</v>
      </c>
      <c r="E108" s="49" t="s">
        <v>146</v>
      </c>
      <c r="F108" s="49" t="s">
        <v>115</v>
      </c>
      <c r="G108" s="49" t="s">
        <v>147</v>
      </c>
      <c r="H108" s="48">
        <v>47.2</v>
      </c>
      <c r="I108" s="50">
        <v>0</v>
      </c>
      <c r="J108" s="50">
        <v>1</v>
      </c>
      <c r="K108" s="48">
        <v>2</v>
      </c>
      <c r="L108">
        <f>((I108+J108)/2)*K108*H108</f>
        <v>47.2</v>
      </c>
    </row>
    <row r="109" spans="1:12" x14ac:dyDescent="0.25">
      <c r="A109" s="48">
        <v>275</v>
      </c>
      <c r="B109" s="49" t="s">
        <v>80</v>
      </c>
      <c r="C109" s="48">
        <v>2013</v>
      </c>
      <c r="D109" s="49" t="s">
        <v>16</v>
      </c>
      <c r="E109" s="49" t="s">
        <v>146</v>
      </c>
      <c r="F109" s="49" t="s">
        <v>39</v>
      </c>
      <c r="G109" s="49" t="s">
        <v>147</v>
      </c>
      <c r="H109" s="48">
        <v>47.2</v>
      </c>
      <c r="I109" s="50">
        <v>1</v>
      </c>
      <c r="J109" s="50">
        <v>1</v>
      </c>
      <c r="K109" s="48">
        <v>28</v>
      </c>
      <c r="L109">
        <f>((I109+J109)/2)*K109*H109</f>
        <v>1321.6000000000001</v>
      </c>
    </row>
    <row r="110" spans="1:12" x14ac:dyDescent="0.25">
      <c r="A110" s="48">
        <v>275</v>
      </c>
      <c r="B110" s="49" t="s">
        <v>80</v>
      </c>
      <c r="C110" s="48">
        <v>2013</v>
      </c>
      <c r="D110" s="49" t="s">
        <v>16</v>
      </c>
      <c r="E110" s="49" t="s">
        <v>146</v>
      </c>
      <c r="F110" s="49" t="s">
        <v>39</v>
      </c>
      <c r="G110" s="49" t="s">
        <v>148</v>
      </c>
      <c r="H110" s="48">
        <v>72.599999999999994</v>
      </c>
      <c r="I110" s="50">
        <v>1</v>
      </c>
      <c r="J110" s="50">
        <v>1</v>
      </c>
      <c r="K110" s="48">
        <v>17</v>
      </c>
      <c r="L110">
        <f>((I110+J110)/2)*K110*H110</f>
        <v>1234.1999999999998</v>
      </c>
    </row>
    <row r="111" spans="1:12" x14ac:dyDescent="0.25">
      <c r="A111" s="48">
        <v>275</v>
      </c>
      <c r="B111" s="49" t="s">
        <v>80</v>
      </c>
      <c r="C111" s="48">
        <v>2013</v>
      </c>
      <c r="D111" s="49" t="s">
        <v>16</v>
      </c>
      <c r="E111" s="49" t="s">
        <v>146</v>
      </c>
      <c r="F111" s="49" t="s">
        <v>24</v>
      </c>
      <c r="G111" s="49" t="s">
        <v>147</v>
      </c>
      <c r="H111" s="48">
        <v>118.1</v>
      </c>
      <c r="I111" s="50">
        <v>0</v>
      </c>
      <c r="J111" s="50">
        <v>1</v>
      </c>
      <c r="K111" s="48">
        <v>2</v>
      </c>
      <c r="L111">
        <f>((I111+J111)/2)*K111*H111</f>
        <v>118.1</v>
      </c>
    </row>
    <row r="112" spans="1:12" x14ac:dyDescent="0.25">
      <c r="A112" s="48">
        <v>275</v>
      </c>
      <c r="B112" s="49" t="s">
        <v>80</v>
      </c>
      <c r="C112" s="48">
        <v>2013</v>
      </c>
      <c r="D112" s="49" t="s">
        <v>16</v>
      </c>
      <c r="E112" s="49" t="s">
        <v>146</v>
      </c>
      <c r="F112" s="49" t="s">
        <v>24</v>
      </c>
      <c r="G112" s="49" t="s">
        <v>147</v>
      </c>
      <c r="H112" s="48">
        <v>118.1</v>
      </c>
      <c r="I112" s="50">
        <v>1</v>
      </c>
      <c r="J112" s="50">
        <v>1</v>
      </c>
      <c r="K112" s="48">
        <v>20</v>
      </c>
      <c r="L112">
        <f>((I112+J112)/2)*K112*H112</f>
        <v>2362</v>
      </c>
    </row>
    <row r="113" spans="1:12" x14ac:dyDescent="0.25">
      <c r="A113" s="48">
        <v>275</v>
      </c>
      <c r="B113" s="49" t="s">
        <v>80</v>
      </c>
      <c r="C113" s="48">
        <v>2013</v>
      </c>
      <c r="D113" s="49" t="s">
        <v>16</v>
      </c>
      <c r="E113" s="49" t="s">
        <v>146</v>
      </c>
      <c r="F113" s="49" t="s">
        <v>24</v>
      </c>
      <c r="G113" s="49" t="s">
        <v>148</v>
      </c>
      <c r="H113" s="48">
        <v>201.9</v>
      </c>
      <c r="I113" s="50">
        <v>1</v>
      </c>
      <c r="J113" s="50">
        <v>1</v>
      </c>
      <c r="K113" s="48">
        <v>3</v>
      </c>
      <c r="L113">
        <f>((I113+J113)/2)*K113*H113</f>
        <v>605.70000000000005</v>
      </c>
    </row>
    <row r="114" spans="1:12" x14ac:dyDescent="0.25">
      <c r="A114" s="48">
        <v>275</v>
      </c>
      <c r="B114" s="49" t="s">
        <v>80</v>
      </c>
      <c r="C114" s="48">
        <v>2013</v>
      </c>
      <c r="D114" s="49" t="s">
        <v>54</v>
      </c>
      <c r="E114" s="49" t="s">
        <v>146</v>
      </c>
      <c r="F114" s="49" t="s">
        <v>57</v>
      </c>
      <c r="G114" s="49" t="s">
        <v>147</v>
      </c>
      <c r="H114" s="48">
        <v>449.2</v>
      </c>
      <c r="I114" s="50">
        <v>0</v>
      </c>
      <c r="J114" s="50">
        <v>1</v>
      </c>
      <c r="K114" s="48">
        <v>1</v>
      </c>
      <c r="L114">
        <f>((I114+J114)/2)*K114*H114</f>
        <v>224.6</v>
      </c>
    </row>
    <row r="115" spans="1:12" x14ac:dyDescent="0.25">
      <c r="A115" s="48">
        <v>65</v>
      </c>
      <c r="B115" s="49" t="s">
        <v>42</v>
      </c>
      <c r="C115" s="48">
        <v>2013</v>
      </c>
      <c r="D115" s="49" t="s">
        <v>16</v>
      </c>
      <c r="E115" s="49" t="s">
        <v>146</v>
      </c>
      <c r="F115" s="49" t="s">
        <v>115</v>
      </c>
      <c r="G115" s="49" t="s">
        <v>147</v>
      </c>
      <c r="H115" s="48">
        <v>47.2</v>
      </c>
      <c r="I115" s="50">
        <v>0.3</v>
      </c>
      <c r="J115" s="50">
        <v>1</v>
      </c>
      <c r="K115" s="48">
        <v>3</v>
      </c>
      <c r="L115">
        <f>((I115+J115)/2)*K115*H115</f>
        <v>92.04000000000002</v>
      </c>
    </row>
    <row r="116" spans="1:12" x14ac:dyDescent="0.25">
      <c r="A116" s="48">
        <v>65</v>
      </c>
      <c r="B116" s="49" t="s">
        <v>42</v>
      </c>
      <c r="C116" s="48">
        <v>2013</v>
      </c>
      <c r="D116" s="49" t="s">
        <v>16</v>
      </c>
      <c r="E116" s="49" t="s">
        <v>146</v>
      </c>
      <c r="F116" s="49" t="s">
        <v>18</v>
      </c>
      <c r="G116" s="49" t="s">
        <v>147</v>
      </c>
      <c r="H116" s="48">
        <v>230.4</v>
      </c>
      <c r="I116" s="50">
        <v>0.3</v>
      </c>
      <c r="J116" s="50">
        <v>1</v>
      </c>
      <c r="K116" s="48">
        <v>4</v>
      </c>
      <c r="L116">
        <f>((I116+J116)/2)*K116*H116</f>
        <v>599.04000000000008</v>
      </c>
    </row>
    <row r="117" spans="1:12" x14ac:dyDescent="0.25">
      <c r="A117" s="48">
        <v>65</v>
      </c>
      <c r="B117" s="49" t="s">
        <v>42</v>
      </c>
      <c r="C117" s="48">
        <v>2013</v>
      </c>
      <c r="D117" s="49" t="s">
        <v>16</v>
      </c>
      <c r="E117" s="49" t="s">
        <v>146</v>
      </c>
      <c r="F117" s="49" t="s">
        <v>18</v>
      </c>
      <c r="G117" s="49" t="s">
        <v>147</v>
      </c>
      <c r="H117" s="48">
        <v>230.4</v>
      </c>
      <c r="I117" s="50">
        <v>0.38</v>
      </c>
      <c r="J117" s="50">
        <v>1</v>
      </c>
      <c r="K117" s="48">
        <v>1</v>
      </c>
      <c r="L117">
        <f>((I117+J117)/2)*K117*H117</f>
        <v>158.976</v>
      </c>
    </row>
    <row r="118" spans="1:12" x14ac:dyDescent="0.25">
      <c r="A118" s="48">
        <v>65</v>
      </c>
      <c r="B118" s="49" t="s">
        <v>42</v>
      </c>
      <c r="C118" s="48">
        <v>2013</v>
      </c>
      <c r="D118" s="49" t="s">
        <v>16</v>
      </c>
      <c r="E118" s="49" t="s">
        <v>146</v>
      </c>
      <c r="F118" s="49" t="s">
        <v>18</v>
      </c>
      <c r="G118" s="49" t="s">
        <v>148</v>
      </c>
      <c r="H118" s="48">
        <v>393.7</v>
      </c>
      <c r="I118" s="50">
        <v>1</v>
      </c>
      <c r="J118" s="50">
        <v>1</v>
      </c>
      <c r="K118" s="48">
        <v>6</v>
      </c>
      <c r="L118">
        <f>((I118+J118)/2)*K118*H118</f>
        <v>2362.1999999999998</v>
      </c>
    </row>
    <row r="119" spans="1:12" x14ac:dyDescent="0.25">
      <c r="A119" s="48">
        <v>65</v>
      </c>
      <c r="B119" s="49" t="s">
        <v>42</v>
      </c>
      <c r="C119" s="48">
        <v>2013</v>
      </c>
      <c r="D119" s="49" t="s">
        <v>16</v>
      </c>
      <c r="E119" s="49" t="s">
        <v>146</v>
      </c>
      <c r="F119" s="49" t="s">
        <v>39</v>
      </c>
      <c r="G119" s="49" t="s">
        <v>147</v>
      </c>
      <c r="H119" s="48">
        <v>47.2</v>
      </c>
      <c r="I119" s="50">
        <v>0.3</v>
      </c>
      <c r="J119" s="50">
        <v>1</v>
      </c>
      <c r="K119" s="48">
        <v>9</v>
      </c>
      <c r="L119">
        <f>((I119+J119)/2)*K119*H119</f>
        <v>276.12000000000006</v>
      </c>
    </row>
    <row r="120" spans="1:12" x14ac:dyDescent="0.25">
      <c r="A120" s="48">
        <v>65</v>
      </c>
      <c r="B120" s="49" t="s">
        <v>42</v>
      </c>
      <c r="C120" s="48">
        <v>2013</v>
      </c>
      <c r="D120" s="49" t="s">
        <v>16</v>
      </c>
      <c r="E120" s="49" t="s">
        <v>146</v>
      </c>
      <c r="F120" s="49" t="s">
        <v>39</v>
      </c>
      <c r="G120" s="49" t="s">
        <v>147</v>
      </c>
      <c r="H120" s="48">
        <v>47.2</v>
      </c>
      <c r="I120" s="50">
        <v>0.38</v>
      </c>
      <c r="J120" s="50">
        <v>1</v>
      </c>
      <c r="K120" s="48">
        <v>4</v>
      </c>
      <c r="L120">
        <f>((I120+J120)/2)*K120*H120</f>
        <v>130.27199999999999</v>
      </c>
    </row>
    <row r="121" spans="1:12" x14ac:dyDescent="0.25">
      <c r="A121" s="48">
        <v>65</v>
      </c>
      <c r="B121" s="49" t="s">
        <v>42</v>
      </c>
      <c r="C121" s="48">
        <v>2013</v>
      </c>
      <c r="D121" s="49" t="s">
        <v>16</v>
      </c>
      <c r="E121" s="49" t="s">
        <v>146</v>
      </c>
      <c r="F121" s="49" t="s">
        <v>39</v>
      </c>
      <c r="G121" s="49" t="s">
        <v>147</v>
      </c>
      <c r="H121" s="48">
        <v>47.2</v>
      </c>
      <c r="I121" s="50">
        <v>1</v>
      </c>
      <c r="J121" s="50">
        <v>1</v>
      </c>
      <c r="K121" s="48">
        <v>20</v>
      </c>
      <c r="L121">
        <f>((I121+J121)/2)*K121*H121</f>
        <v>944</v>
      </c>
    </row>
    <row r="122" spans="1:12" x14ac:dyDescent="0.25">
      <c r="A122" s="48">
        <v>65</v>
      </c>
      <c r="B122" s="49" t="s">
        <v>42</v>
      </c>
      <c r="C122" s="48">
        <v>2013</v>
      </c>
      <c r="D122" s="49" t="s">
        <v>16</v>
      </c>
      <c r="E122" s="49" t="s">
        <v>146</v>
      </c>
      <c r="F122" s="49" t="s">
        <v>24</v>
      </c>
      <c r="G122" s="49" t="s">
        <v>147</v>
      </c>
      <c r="H122" s="48">
        <v>118.1</v>
      </c>
      <c r="I122" s="50">
        <v>0.3</v>
      </c>
      <c r="J122" s="50">
        <v>1</v>
      </c>
      <c r="K122" s="48">
        <v>3</v>
      </c>
      <c r="L122">
        <f>((I122+J122)/2)*K122*H122</f>
        <v>230.29500000000002</v>
      </c>
    </row>
    <row r="123" spans="1:12" x14ac:dyDescent="0.25">
      <c r="A123" s="48">
        <v>65</v>
      </c>
      <c r="B123" s="49" t="s">
        <v>42</v>
      </c>
      <c r="C123" s="48">
        <v>2013</v>
      </c>
      <c r="D123" s="49" t="s">
        <v>16</v>
      </c>
      <c r="E123" s="49" t="s">
        <v>146</v>
      </c>
      <c r="F123" s="49" t="s">
        <v>24</v>
      </c>
      <c r="G123" s="49" t="s">
        <v>147</v>
      </c>
      <c r="H123" s="48">
        <v>118.1</v>
      </c>
      <c r="I123" s="50">
        <v>0.38</v>
      </c>
      <c r="J123" s="50">
        <v>1</v>
      </c>
      <c r="K123" s="48">
        <v>1</v>
      </c>
      <c r="L123">
        <f>((I123+J123)/2)*K123*H123</f>
        <v>81.48899999999999</v>
      </c>
    </row>
    <row r="124" spans="1:12" x14ac:dyDescent="0.25">
      <c r="A124" s="48">
        <v>65</v>
      </c>
      <c r="B124" s="49" t="s">
        <v>42</v>
      </c>
      <c r="C124" s="48">
        <v>2013</v>
      </c>
      <c r="D124" s="49" t="s">
        <v>16</v>
      </c>
      <c r="E124" s="49" t="s">
        <v>146</v>
      </c>
      <c r="F124" s="49" t="s">
        <v>24</v>
      </c>
      <c r="G124" s="49" t="s">
        <v>147</v>
      </c>
      <c r="H124" s="48">
        <v>118.1</v>
      </c>
      <c r="I124" s="50">
        <v>1</v>
      </c>
      <c r="J124" s="50">
        <v>1</v>
      </c>
      <c r="K124" s="48">
        <v>3</v>
      </c>
      <c r="L124">
        <f>((I124+J124)/2)*K124*H124</f>
        <v>354.29999999999995</v>
      </c>
    </row>
    <row r="125" spans="1:12" x14ac:dyDescent="0.25">
      <c r="A125" s="48">
        <v>238</v>
      </c>
      <c r="B125" s="49" t="s">
        <v>73</v>
      </c>
      <c r="C125" s="48">
        <v>2013</v>
      </c>
      <c r="D125" s="49" t="s">
        <v>16</v>
      </c>
      <c r="E125" s="49" t="s">
        <v>146</v>
      </c>
      <c r="F125" s="49" t="s">
        <v>39</v>
      </c>
      <c r="G125" s="49" t="s">
        <v>147</v>
      </c>
      <c r="H125" s="48">
        <v>47.2</v>
      </c>
      <c r="I125" s="50">
        <v>1</v>
      </c>
      <c r="J125" s="50">
        <v>1</v>
      </c>
      <c r="K125" s="48">
        <v>16</v>
      </c>
      <c r="L125">
        <f>((I125+J125)/2)*K125*H125</f>
        <v>755.2</v>
      </c>
    </row>
    <row r="126" spans="1:12" x14ac:dyDescent="0.25">
      <c r="A126" s="48">
        <v>238</v>
      </c>
      <c r="B126" s="49" t="s">
        <v>73</v>
      </c>
      <c r="C126" s="48">
        <v>2013</v>
      </c>
      <c r="D126" s="49" t="s">
        <v>16</v>
      </c>
      <c r="E126" s="49" t="s">
        <v>146</v>
      </c>
      <c r="F126" s="49" t="s">
        <v>24</v>
      </c>
      <c r="G126" s="49" t="s">
        <v>147</v>
      </c>
      <c r="H126" s="48">
        <v>118.1</v>
      </c>
      <c r="I126" s="50">
        <v>1</v>
      </c>
      <c r="J126" s="50">
        <v>1</v>
      </c>
      <c r="K126" s="48">
        <v>7</v>
      </c>
      <c r="L126">
        <f>((I126+J126)/2)*K126*H126</f>
        <v>826.69999999999993</v>
      </c>
    </row>
    <row r="127" spans="1:12" x14ac:dyDescent="0.25">
      <c r="A127" s="48">
        <v>503</v>
      </c>
      <c r="B127" s="49" t="s">
        <v>93</v>
      </c>
      <c r="C127" s="48">
        <v>2013</v>
      </c>
      <c r="D127" s="49" t="s">
        <v>16</v>
      </c>
      <c r="E127" s="49" t="s">
        <v>146</v>
      </c>
      <c r="F127" s="49" t="s">
        <v>115</v>
      </c>
      <c r="G127" s="49" t="s">
        <v>147</v>
      </c>
      <c r="H127" s="48">
        <v>47.2</v>
      </c>
      <c r="I127" s="50">
        <v>1</v>
      </c>
      <c r="J127" s="50">
        <v>1</v>
      </c>
      <c r="K127" s="48">
        <v>32</v>
      </c>
      <c r="L127">
        <f>((I127+J127)/2)*K127*H127</f>
        <v>1510.4</v>
      </c>
    </row>
    <row r="128" spans="1:12" x14ac:dyDescent="0.25">
      <c r="A128" s="48">
        <v>503</v>
      </c>
      <c r="B128" s="49" t="s">
        <v>93</v>
      </c>
      <c r="C128" s="48">
        <v>2013</v>
      </c>
      <c r="D128" s="49" t="s">
        <v>16</v>
      </c>
      <c r="E128" s="49" t="s">
        <v>146</v>
      </c>
      <c r="F128" s="49" t="s">
        <v>39</v>
      </c>
      <c r="G128" s="49" t="s">
        <v>147</v>
      </c>
      <c r="H128" s="48">
        <v>47.2</v>
      </c>
      <c r="I128" s="50">
        <v>1</v>
      </c>
      <c r="J128" s="50">
        <v>1</v>
      </c>
      <c r="K128" s="48">
        <v>38</v>
      </c>
      <c r="L128">
        <f>((I128+J128)/2)*K128*H128</f>
        <v>1793.6000000000001</v>
      </c>
    </row>
    <row r="129" spans="1:12" x14ac:dyDescent="0.25">
      <c r="A129" s="48">
        <v>503</v>
      </c>
      <c r="B129" s="49" t="s">
        <v>93</v>
      </c>
      <c r="C129" s="48">
        <v>2013</v>
      </c>
      <c r="D129" s="49" t="s">
        <v>16</v>
      </c>
      <c r="E129" s="49" t="s">
        <v>146</v>
      </c>
      <c r="F129" s="49" t="s">
        <v>39</v>
      </c>
      <c r="G129" s="49" t="s">
        <v>148</v>
      </c>
      <c r="H129" s="48">
        <v>72.599999999999994</v>
      </c>
      <c r="I129" s="50">
        <v>1</v>
      </c>
      <c r="J129" s="50">
        <v>1</v>
      </c>
      <c r="K129" s="48">
        <v>51</v>
      </c>
      <c r="L129">
        <f>((I129+J129)/2)*K129*H129</f>
        <v>3702.6</v>
      </c>
    </row>
    <row r="130" spans="1:12" x14ac:dyDescent="0.25">
      <c r="A130" s="48">
        <v>503</v>
      </c>
      <c r="B130" s="49" t="s">
        <v>93</v>
      </c>
      <c r="C130" s="48">
        <v>2013</v>
      </c>
      <c r="D130" s="49" t="s">
        <v>16</v>
      </c>
      <c r="E130" s="49" t="s">
        <v>146</v>
      </c>
      <c r="F130" s="49" t="s">
        <v>24</v>
      </c>
      <c r="G130" s="49" t="s">
        <v>147</v>
      </c>
      <c r="H130" s="48">
        <v>118.1</v>
      </c>
      <c r="I130" s="50">
        <v>1</v>
      </c>
      <c r="J130" s="50">
        <v>1</v>
      </c>
      <c r="K130" s="48">
        <v>40</v>
      </c>
      <c r="L130">
        <f>((I130+J130)/2)*K130*H130</f>
        <v>4724</v>
      </c>
    </row>
    <row r="131" spans="1:12" x14ac:dyDescent="0.25">
      <c r="A131" s="48">
        <v>503</v>
      </c>
      <c r="B131" s="49" t="s">
        <v>93</v>
      </c>
      <c r="C131" s="48">
        <v>2013</v>
      </c>
      <c r="D131" s="49" t="s">
        <v>16</v>
      </c>
      <c r="E131" s="49" t="s">
        <v>146</v>
      </c>
      <c r="F131" s="49" t="s">
        <v>24</v>
      </c>
      <c r="G131" s="49" t="s">
        <v>148</v>
      </c>
      <c r="H131" s="48">
        <v>201.9</v>
      </c>
      <c r="I131" s="50">
        <v>1</v>
      </c>
      <c r="J131" s="50">
        <v>1</v>
      </c>
      <c r="K131" s="48">
        <v>36</v>
      </c>
      <c r="L131">
        <f>((I131+J131)/2)*K131*H131</f>
        <v>7268.4000000000005</v>
      </c>
    </row>
    <row r="132" spans="1:12" x14ac:dyDescent="0.25">
      <c r="A132" s="48">
        <v>503</v>
      </c>
      <c r="B132" s="49" t="s">
        <v>93</v>
      </c>
      <c r="C132" s="48">
        <v>2013</v>
      </c>
      <c r="D132" s="49" t="s">
        <v>54</v>
      </c>
      <c r="E132" s="49" t="s">
        <v>146</v>
      </c>
      <c r="F132" s="49" t="s">
        <v>57</v>
      </c>
      <c r="G132" s="49" t="s">
        <v>148</v>
      </c>
      <c r="H132" s="48">
        <v>767.7</v>
      </c>
      <c r="I132" s="50">
        <v>0.35</v>
      </c>
      <c r="J132" s="50">
        <v>0.35</v>
      </c>
      <c r="K132" s="48">
        <v>3</v>
      </c>
      <c r="L132">
        <f>((I132+J132)/2)*K132*H132</f>
        <v>806.08499999999992</v>
      </c>
    </row>
    <row r="133" spans="1:12" x14ac:dyDescent="0.25">
      <c r="A133" s="48">
        <v>503</v>
      </c>
      <c r="B133" s="49" t="s">
        <v>93</v>
      </c>
      <c r="C133" s="48">
        <v>2013</v>
      </c>
      <c r="D133" s="49" t="s">
        <v>54</v>
      </c>
      <c r="E133" s="49" t="s">
        <v>146</v>
      </c>
      <c r="F133" s="49" t="s">
        <v>57</v>
      </c>
      <c r="G133" s="49" t="s">
        <v>148</v>
      </c>
      <c r="H133" s="48">
        <v>767.7</v>
      </c>
      <c r="I133" s="50">
        <v>0.5</v>
      </c>
      <c r="J133" s="50">
        <v>0.5</v>
      </c>
      <c r="K133" s="48">
        <v>3</v>
      </c>
      <c r="L133">
        <f>((I133+J133)/2)*K133*H133</f>
        <v>1151.5500000000002</v>
      </c>
    </row>
    <row r="134" spans="1:12" x14ac:dyDescent="0.25">
      <c r="A134" s="48">
        <v>71</v>
      </c>
      <c r="B134" s="49" t="s">
        <v>43</v>
      </c>
      <c r="C134" s="48">
        <v>2013</v>
      </c>
      <c r="D134" s="49" t="s">
        <v>16</v>
      </c>
      <c r="E134" s="49" t="s">
        <v>146</v>
      </c>
      <c r="F134" s="49" t="s">
        <v>18</v>
      </c>
      <c r="G134" s="49" t="s">
        <v>147</v>
      </c>
      <c r="H134" s="48">
        <v>230.4</v>
      </c>
      <c r="I134" s="50">
        <v>1</v>
      </c>
      <c r="J134" s="50">
        <v>1</v>
      </c>
      <c r="K134" s="48">
        <v>35</v>
      </c>
      <c r="L134">
        <f>((I134+J134)/2)*K134*H134</f>
        <v>8064</v>
      </c>
    </row>
    <row r="135" spans="1:12" x14ac:dyDescent="0.25">
      <c r="A135" s="48">
        <v>71</v>
      </c>
      <c r="B135" s="49" t="s">
        <v>43</v>
      </c>
      <c r="C135" s="48">
        <v>2013</v>
      </c>
      <c r="D135" s="49" t="s">
        <v>16</v>
      </c>
      <c r="E135" s="49" t="s">
        <v>146</v>
      </c>
      <c r="F135" s="49" t="s">
        <v>18</v>
      </c>
      <c r="G135" s="49" t="s">
        <v>148</v>
      </c>
      <c r="H135" s="48">
        <v>393.7</v>
      </c>
      <c r="I135" s="50">
        <v>1</v>
      </c>
      <c r="J135" s="50">
        <v>1</v>
      </c>
      <c r="K135" s="48">
        <v>2</v>
      </c>
      <c r="L135">
        <f>((I135+J135)/2)*K135*H135</f>
        <v>787.4</v>
      </c>
    </row>
    <row r="136" spans="1:12" x14ac:dyDescent="0.25">
      <c r="A136" s="48">
        <v>71</v>
      </c>
      <c r="B136" s="49" t="s">
        <v>43</v>
      </c>
      <c r="C136" s="48">
        <v>2013</v>
      </c>
      <c r="D136" s="49" t="s">
        <v>16</v>
      </c>
      <c r="E136" s="49" t="s">
        <v>146</v>
      </c>
      <c r="F136" s="49" t="s">
        <v>39</v>
      </c>
      <c r="G136" s="49" t="s">
        <v>147</v>
      </c>
      <c r="H136" s="48">
        <v>47.2</v>
      </c>
      <c r="I136" s="50">
        <v>1</v>
      </c>
      <c r="J136" s="50">
        <v>1</v>
      </c>
      <c r="K136" s="48">
        <v>115</v>
      </c>
      <c r="L136">
        <f>((I136+J136)/2)*K136*H136</f>
        <v>5428</v>
      </c>
    </row>
    <row r="137" spans="1:12" x14ac:dyDescent="0.25">
      <c r="A137" s="48">
        <v>71</v>
      </c>
      <c r="B137" s="49" t="s">
        <v>43</v>
      </c>
      <c r="C137" s="48">
        <v>2013</v>
      </c>
      <c r="D137" s="49" t="s">
        <v>16</v>
      </c>
      <c r="E137" s="49" t="s">
        <v>146</v>
      </c>
      <c r="F137" s="49" t="s">
        <v>39</v>
      </c>
      <c r="G137" s="49" t="s">
        <v>148</v>
      </c>
      <c r="H137" s="48">
        <v>72.599999999999994</v>
      </c>
      <c r="I137" s="50">
        <v>1</v>
      </c>
      <c r="J137" s="50">
        <v>1</v>
      </c>
      <c r="K137" s="48">
        <v>4</v>
      </c>
      <c r="L137">
        <f>((I137+J137)/2)*K137*H137</f>
        <v>290.39999999999998</v>
      </c>
    </row>
    <row r="138" spans="1:12" x14ac:dyDescent="0.25">
      <c r="A138" s="48">
        <v>71</v>
      </c>
      <c r="B138" s="49" t="s">
        <v>43</v>
      </c>
      <c r="C138" s="48">
        <v>2013</v>
      </c>
      <c r="D138" s="49" t="s">
        <v>16</v>
      </c>
      <c r="E138" s="49" t="s">
        <v>146</v>
      </c>
      <c r="F138" s="49" t="s">
        <v>24</v>
      </c>
      <c r="G138" s="49" t="s">
        <v>147</v>
      </c>
      <c r="H138" s="48">
        <v>118.1</v>
      </c>
      <c r="I138" s="50">
        <v>1</v>
      </c>
      <c r="J138" s="50">
        <v>1</v>
      </c>
      <c r="K138" s="48">
        <v>14</v>
      </c>
      <c r="L138">
        <f>((I138+J138)/2)*K138*H138</f>
        <v>1653.3999999999999</v>
      </c>
    </row>
    <row r="139" spans="1:12" x14ac:dyDescent="0.25">
      <c r="A139" s="48">
        <v>343</v>
      </c>
      <c r="B139" s="49" t="s">
        <v>86</v>
      </c>
      <c r="C139" s="48">
        <v>2013</v>
      </c>
      <c r="D139" s="49" t="s">
        <v>16</v>
      </c>
      <c r="E139" s="49" t="s">
        <v>146</v>
      </c>
      <c r="F139" s="49" t="s">
        <v>39</v>
      </c>
      <c r="G139" s="49" t="s">
        <v>147</v>
      </c>
      <c r="H139" s="48">
        <v>47.2</v>
      </c>
      <c r="I139" s="50">
        <v>1</v>
      </c>
      <c r="J139" s="50">
        <v>1</v>
      </c>
      <c r="K139" s="48">
        <v>16</v>
      </c>
      <c r="L139">
        <f>((I139+J139)/2)*K139*H139</f>
        <v>755.2</v>
      </c>
    </row>
    <row r="140" spans="1:12" x14ac:dyDescent="0.25">
      <c r="A140" s="48">
        <v>343</v>
      </c>
      <c r="B140" s="49" t="s">
        <v>86</v>
      </c>
      <c r="C140" s="48">
        <v>2013</v>
      </c>
      <c r="D140" s="49" t="s">
        <v>16</v>
      </c>
      <c r="E140" s="49" t="s">
        <v>146</v>
      </c>
      <c r="F140" s="49" t="s">
        <v>24</v>
      </c>
      <c r="G140" s="49" t="s">
        <v>147</v>
      </c>
      <c r="H140" s="48">
        <v>118.1</v>
      </c>
      <c r="I140" s="50">
        <v>1</v>
      </c>
      <c r="J140" s="50">
        <v>1</v>
      </c>
      <c r="K140" s="48">
        <v>6</v>
      </c>
      <c r="L140">
        <f>((I140+J140)/2)*K140*H140</f>
        <v>708.59999999999991</v>
      </c>
    </row>
    <row r="141" spans="1:12" x14ac:dyDescent="0.25">
      <c r="A141" s="48">
        <v>852</v>
      </c>
      <c r="B141" s="49" t="s">
        <v>110</v>
      </c>
      <c r="C141" s="48">
        <v>2013</v>
      </c>
      <c r="D141" s="49" t="s">
        <v>16</v>
      </c>
      <c r="E141" s="49" t="s">
        <v>146</v>
      </c>
      <c r="F141" s="49" t="s">
        <v>115</v>
      </c>
      <c r="G141" s="49" t="s">
        <v>147</v>
      </c>
      <c r="H141" s="48">
        <v>47.2</v>
      </c>
      <c r="I141" s="50">
        <v>1</v>
      </c>
      <c r="J141" s="50">
        <v>1</v>
      </c>
      <c r="K141" s="48">
        <v>94</v>
      </c>
      <c r="L141">
        <f>((I141+J141)/2)*K141*H141</f>
        <v>4436.8</v>
      </c>
    </row>
    <row r="142" spans="1:12" x14ac:dyDescent="0.25">
      <c r="A142" s="48">
        <v>852</v>
      </c>
      <c r="B142" s="49" t="s">
        <v>110</v>
      </c>
      <c r="C142" s="48">
        <v>2013</v>
      </c>
      <c r="D142" s="49" t="s">
        <v>16</v>
      </c>
      <c r="E142" s="49" t="s">
        <v>146</v>
      </c>
      <c r="F142" s="49" t="s">
        <v>18</v>
      </c>
      <c r="G142" s="49" t="s">
        <v>147</v>
      </c>
      <c r="H142" s="48">
        <v>230.4</v>
      </c>
      <c r="I142" s="50">
        <v>1</v>
      </c>
      <c r="J142" s="50">
        <v>1</v>
      </c>
      <c r="K142" s="48">
        <v>27</v>
      </c>
      <c r="L142">
        <f>((I142+J142)/2)*K142*H142</f>
        <v>6220.8</v>
      </c>
    </row>
    <row r="143" spans="1:12" x14ac:dyDescent="0.25">
      <c r="A143" s="48">
        <v>433</v>
      </c>
      <c r="B143" s="49" t="s">
        <v>88</v>
      </c>
      <c r="C143" s="48">
        <v>2013</v>
      </c>
      <c r="D143" s="49" t="s">
        <v>16</v>
      </c>
      <c r="E143" s="49" t="s">
        <v>146</v>
      </c>
      <c r="F143" s="49" t="s">
        <v>115</v>
      </c>
      <c r="G143" s="49" t="s">
        <v>148</v>
      </c>
      <c r="H143" s="48">
        <v>72.599999999999994</v>
      </c>
      <c r="I143" s="50">
        <v>1</v>
      </c>
      <c r="J143" s="50">
        <v>1</v>
      </c>
      <c r="K143" s="48">
        <v>15</v>
      </c>
      <c r="L143">
        <f>((I143+J143)/2)*K143*H143</f>
        <v>1089</v>
      </c>
    </row>
    <row r="144" spans="1:12" x14ac:dyDescent="0.25">
      <c r="A144" s="48">
        <v>433</v>
      </c>
      <c r="B144" s="49" t="s">
        <v>88</v>
      </c>
      <c r="C144" s="48">
        <v>2013</v>
      </c>
      <c r="D144" s="49" t="s">
        <v>16</v>
      </c>
      <c r="E144" s="49" t="s">
        <v>146</v>
      </c>
      <c r="F144" s="49" t="s">
        <v>18</v>
      </c>
      <c r="G144" s="49" t="s">
        <v>147</v>
      </c>
      <c r="H144" s="48">
        <v>230.4</v>
      </c>
      <c r="I144" s="50">
        <v>1</v>
      </c>
      <c r="J144" s="50">
        <v>1</v>
      </c>
      <c r="K144" s="48">
        <v>11</v>
      </c>
      <c r="L144">
        <f>((I144+J144)/2)*K144*H144</f>
        <v>2534.4</v>
      </c>
    </row>
    <row r="145" spans="1:12" x14ac:dyDescent="0.25">
      <c r="A145" s="48">
        <v>433</v>
      </c>
      <c r="B145" s="49" t="s">
        <v>88</v>
      </c>
      <c r="C145" s="48">
        <v>2013</v>
      </c>
      <c r="D145" s="49" t="s">
        <v>16</v>
      </c>
      <c r="E145" s="49" t="s">
        <v>146</v>
      </c>
      <c r="F145" s="49" t="s">
        <v>39</v>
      </c>
      <c r="G145" s="49" t="s">
        <v>147</v>
      </c>
      <c r="H145" s="48">
        <v>47.2</v>
      </c>
      <c r="I145" s="50">
        <v>1</v>
      </c>
      <c r="J145" s="50">
        <v>1</v>
      </c>
      <c r="K145" s="48">
        <v>58</v>
      </c>
      <c r="L145">
        <f>((I145+J145)/2)*K145*H145</f>
        <v>2737.6000000000004</v>
      </c>
    </row>
    <row r="146" spans="1:12" x14ac:dyDescent="0.25">
      <c r="A146" s="48">
        <v>433</v>
      </c>
      <c r="B146" s="49" t="s">
        <v>88</v>
      </c>
      <c r="C146" s="48">
        <v>2013</v>
      </c>
      <c r="D146" s="49" t="s">
        <v>16</v>
      </c>
      <c r="E146" s="49" t="s">
        <v>146</v>
      </c>
      <c r="F146" s="49" t="s">
        <v>124</v>
      </c>
      <c r="G146" s="49" t="s">
        <v>147</v>
      </c>
      <c r="H146" s="48">
        <v>47.2</v>
      </c>
      <c r="I146" s="50">
        <v>1</v>
      </c>
      <c r="J146" s="50">
        <v>1</v>
      </c>
      <c r="K146" s="48">
        <v>2</v>
      </c>
      <c r="L146">
        <f>((I146+J146)/2)*K146*H146</f>
        <v>94.4</v>
      </c>
    </row>
    <row r="147" spans="1:12" x14ac:dyDescent="0.25">
      <c r="A147" s="48">
        <v>433</v>
      </c>
      <c r="B147" s="49" t="s">
        <v>88</v>
      </c>
      <c r="C147" s="48">
        <v>2013</v>
      </c>
      <c r="D147" s="49" t="s">
        <v>16</v>
      </c>
      <c r="E147" s="49" t="s">
        <v>146</v>
      </c>
      <c r="F147" s="49" t="s">
        <v>24</v>
      </c>
      <c r="G147" s="49" t="s">
        <v>147</v>
      </c>
      <c r="H147" s="48">
        <v>118.1</v>
      </c>
      <c r="I147" s="50">
        <v>1</v>
      </c>
      <c r="J147" s="50">
        <v>1</v>
      </c>
      <c r="K147" s="48">
        <v>13</v>
      </c>
      <c r="L147">
        <f>((I147+J147)/2)*K147*H147</f>
        <v>1535.3</v>
      </c>
    </row>
    <row r="148" spans="1:12" x14ac:dyDescent="0.25">
      <c r="A148" s="48">
        <v>433</v>
      </c>
      <c r="B148" s="49" t="s">
        <v>88</v>
      </c>
      <c r="C148" s="48">
        <v>2013</v>
      </c>
      <c r="D148" s="49" t="s">
        <v>54</v>
      </c>
      <c r="E148" s="49" t="s">
        <v>146</v>
      </c>
      <c r="F148" s="49" t="s">
        <v>18</v>
      </c>
      <c r="G148" s="49" t="s">
        <v>147</v>
      </c>
      <c r="H148" s="48">
        <v>230.4</v>
      </c>
      <c r="I148" s="50">
        <v>1</v>
      </c>
      <c r="J148" s="50">
        <v>1</v>
      </c>
      <c r="K148" s="48">
        <v>1</v>
      </c>
      <c r="L148">
        <f>((I148+J148)/2)*K148*H148</f>
        <v>230.4</v>
      </c>
    </row>
    <row r="149" spans="1:12" x14ac:dyDescent="0.25">
      <c r="A149" s="48">
        <v>433</v>
      </c>
      <c r="B149" s="49" t="s">
        <v>88</v>
      </c>
      <c r="C149" s="48">
        <v>2013</v>
      </c>
      <c r="D149" s="49" t="s">
        <v>54</v>
      </c>
      <c r="E149" s="49" t="s">
        <v>146</v>
      </c>
      <c r="F149" s="49" t="s">
        <v>24</v>
      </c>
      <c r="G149" s="49" t="s">
        <v>147</v>
      </c>
      <c r="H149" s="48">
        <v>118.1</v>
      </c>
      <c r="I149" s="50">
        <v>1</v>
      </c>
      <c r="J149" s="50">
        <v>1</v>
      </c>
      <c r="K149" s="48">
        <v>1</v>
      </c>
      <c r="L149">
        <f>((I149+J149)/2)*K149*H149</f>
        <v>118.1</v>
      </c>
    </row>
    <row r="150" spans="1:12" x14ac:dyDescent="0.25">
      <c r="A150" s="48">
        <v>86</v>
      </c>
      <c r="B150" s="49" t="s">
        <v>46</v>
      </c>
      <c r="C150" s="48">
        <v>2013</v>
      </c>
      <c r="D150" s="49" t="s">
        <v>16</v>
      </c>
      <c r="E150" s="49" t="s">
        <v>146</v>
      </c>
      <c r="F150" s="49" t="s">
        <v>18</v>
      </c>
      <c r="G150" s="49" t="s">
        <v>147</v>
      </c>
      <c r="H150" s="48">
        <v>230.4</v>
      </c>
      <c r="I150" s="50">
        <v>1</v>
      </c>
      <c r="J150" s="50">
        <v>1</v>
      </c>
      <c r="K150" s="48">
        <v>16</v>
      </c>
      <c r="L150">
        <f>((I150+J150)/2)*K150*H150</f>
        <v>3686.4</v>
      </c>
    </row>
    <row r="151" spans="1:12" x14ac:dyDescent="0.25">
      <c r="A151" s="48">
        <v>86</v>
      </c>
      <c r="B151" s="49" t="s">
        <v>46</v>
      </c>
      <c r="C151" s="48">
        <v>2013</v>
      </c>
      <c r="D151" s="49" t="s">
        <v>16</v>
      </c>
      <c r="E151" s="49" t="s">
        <v>146</v>
      </c>
      <c r="F151" s="49" t="s">
        <v>18</v>
      </c>
      <c r="G151" s="49" t="s">
        <v>148</v>
      </c>
      <c r="H151" s="48">
        <v>393.7</v>
      </c>
      <c r="I151" s="50">
        <v>1</v>
      </c>
      <c r="J151" s="50">
        <v>1</v>
      </c>
      <c r="K151" s="48">
        <v>11</v>
      </c>
      <c r="L151">
        <f>((I151+J151)/2)*K151*H151</f>
        <v>4330.7</v>
      </c>
    </row>
    <row r="152" spans="1:12" x14ac:dyDescent="0.25">
      <c r="A152" s="48">
        <v>86</v>
      </c>
      <c r="B152" s="49" t="s">
        <v>46</v>
      </c>
      <c r="C152" s="48">
        <v>2013</v>
      </c>
      <c r="D152" s="49" t="s">
        <v>16</v>
      </c>
      <c r="E152" s="49" t="s">
        <v>146</v>
      </c>
      <c r="F152" s="49" t="s">
        <v>39</v>
      </c>
      <c r="G152" s="49" t="s">
        <v>147</v>
      </c>
      <c r="H152" s="48">
        <v>47.2</v>
      </c>
      <c r="I152" s="50">
        <v>1</v>
      </c>
      <c r="J152" s="50">
        <v>1</v>
      </c>
      <c r="K152" s="48">
        <v>44</v>
      </c>
      <c r="L152">
        <f>((I152+J152)/2)*K152*H152</f>
        <v>2076.8000000000002</v>
      </c>
    </row>
    <row r="153" spans="1:12" x14ac:dyDescent="0.25">
      <c r="A153" s="48">
        <v>86</v>
      </c>
      <c r="B153" s="49" t="s">
        <v>46</v>
      </c>
      <c r="C153" s="48">
        <v>2013</v>
      </c>
      <c r="D153" s="49" t="s">
        <v>16</v>
      </c>
      <c r="E153" s="49" t="s">
        <v>146</v>
      </c>
      <c r="F153" s="49" t="s">
        <v>39</v>
      </c>
      <c r="G153" s="49" t="s">
        <v>148</v>
      </c>
      <c r="H153" s="48">
        <v>72.599999999999994</v>
      </c>
      <c r="I153" s="50">
        <v>1</v>
      </c>
      <c r="J153" s="50">
        <v>1</v>
      </c>
      <c r="K153" s="48">
        <v>15</v>
      </c>
      <c r="L153">
        <f>((I153+J153)/2)*K153*H153</f>
        <v>1089</v>
      </c>
    </row>
    <row r="154" spans="1:12" x14ac:dyDescent="0.25">
      <c r="A154" s="48">
        <v>88</v>
      </c>
      <c r="B154" s="49" t="s">
        <v>136</v>
      </c>
      <c r="C154" s="48">
        <v>2013</v>
      </c>
      <c r="D154" s="49" t="s">
        <v>16</v>
      </c>
      <c r="E154" s="49" t="s">
        <v>146</v>
      </c>
      <c r="F154" s="49" t="s">
        <v>24</v>
      </c>
      <c r="G154" s="49" t="s">
        <v>147</v>
      </c>
      <c r="H154" s="48">
        <v>118.1</v>
      </c>
      <c r="I154" s="50">
        <v>1</v>
      </c>
      <c r="J154" s="50">
        <v>1</v>
      </c>
      <c r="K154" s="48">
        <v>6</v>
      </c>
      <c r="L154">
        <f>((I154+J154)/2)*K154*H154</f>
        <v>708.59999999999991</v>
      </c>
    </row>
    <row r="155" spans="1:12" x14ac:dyDescent="0.25">
      <c r="A155" s="48">
        <v>288</v>
      </c>
      <c r="B155" s="49" t="s">
        <v>82</v>
      </c>
      <c r="C155" s="48">
        <v>2013</v>
      </c>
      <c r="D155" s="49" t="s">
        <v>16</v>
      </c>
      <c r="E155" s="49" t="s">
        <v>146</v>
      </c>
      <c r="F155" s="49" t="s">
        <v>18</v>
      </c>
      <c r="G155" s="49" t="s">
        <v>147</v>
      </c>
      <c r="H155" s="48">
        <v>230.4</v>
      </c>
      <c r="I155" s="50">
        <v>1</v>
      </c>
      <c r="J155" s="50">
        <v>1</v>
      </c>
      <c r="K155" s="48">
        <v>4</v>
      </c>
      <c r="L155">
        <f>((I155+J155)/2)*K155*H155</f>
        <v>921.6</v>
      </c>
    </row>
    <row r="156" spans="1:12" x14ac:dyDescent="0.25">
      <c r="A156" s="48">
        <v>288</v>
      </c>
      <c r="B156" s="49" t="s">
        <v>82</v>
      </c>
      <c r="C156" s="48">
        <v>2013</v>
      </c>
      <c r="D156" s="49" t="s">
        <v>16</v>
      </c>
      <c r="E156" s="49" t="s">
        <v>146</v>
      </c>
      <c r="F156" s="49" t="s">
        <v>39</v>
      </c>
      <c r="G156" s="49" t="s">
        <v>147</v>
      </c>
      <c r="H156" s="48">
        <v>47.2</v>
      </c>
      <c r="I156" s="50">
        <v>1</v>
      </c>
      <c r="J156" s="50">
        <v>1</v>
      </c>
      <c r="K156" s="48">
        <v>1</v>
      </c>
      <c r="L156">
        <f>((I156+J156)/2)*K156*H156</f>
        <v>47.2</v>
      </c>
    </row>
    <row r="157" spans="1:12" x14ac:dyDescent="0.25">
      <c r="A157" s="48">
        <v>288</v>
      </c>
      <c r="B157" s="49" t="s">
        <v>82</v>
      </c>
      <c r="C157" s="48">
        <v>2013</v>
      </c>
      <c r="D157" s="49" t="s">
        <v>16</v>
      </c>
      <c r="E157" s="49" t="s">
        <v>146</v>
      </c>
      <c r="F157" s="49" t="s">
        <v>24</v>
      </c>
      <c r="G157" s="49" t="s">
        <v>147</v>
      </c>
      <c r="H157" s="48">
        <v>118.1</v>
      </c>
      <c r="I157" s="50">
        <v>1</v>
      </c>
      <c r="J157" s="50">
        <v>1</v>
      </c>
      <c r="K157" s="48">
        <v>2</v>
      </c>
      <c r="L157">
        <f>((I157+J157)/2)*K157*H157</f>
        <v>236.2</v>
      </c>
    </row>
    <row r="158" spans="1:12" x14ac:dyDescent="0.25">
      <c r="A158" s="48">
        <v>288</v>
      </c>
      <c r="B158" s="49" t="s">
        <v>82</v>
      </c>
      <c r="C158" s="48">
        <v>2013</v>
      </c>
      <c r="D158" s="49" t="s">
        <v>16</v>
      </c>
      <c r="E158" s="49" t="s">
        <v>146</v>
      </c>
      <c r="F158" s="49" t="s">
        <v>24</v>
      </c>
      <c r="G158" s="49" t="s">
        <v>148</v>
      </c>
      <c r="H158" s="48">
        <v>201.9</v>
      </c>
      <c r="I158" s="50">
        <v>1</v>
      </c>
      <c r="J158" s="50">
        <v>1</v>
      </c>
      <c r="K158" s="48">
        <v>2</v>
      </c>
      <c r="L158">
        <f>((I158+J158)/2)*K158*H158</f>
        <v>403.8</v>
      </c>
    </row>
    <row r="159" spans="1:12" x14ac:dyDescent="0.25">
      <c r="A159" s="48">
        <v>93</v>
      </c>
      <c r="B159" s="49" t="s">
        <v>47</v>
      </c>
      <c r="C159" s="48">
        <v>2013</v>
      </c>
      <c r="D159" s="49" t="s">
        <v>16</v>
      </c>
      <c r="E159" s="49" t="s">
        <v>146</v>
      </c>
      <c r="F159" s="49" t="s">
        <v>115</v>
      </c>
      <c r="G159" s="49" t="s">
        <v>147</v>
      </c>
      <c r="H159" s="48">
        <v>47.2</v>
      </c>
      <c r="I159" s="50">
        <v>1</v>
      </c>
      <c r="J159" s="50">
        <v>1</v>
      </c>
      <c r="K159" s="48">
        <v>15</v>
      </c>
      <c r="L159">
        <f>((I159+J159)/2)*K159*H159</f>
        <v>708</v>
      </c>
    </row>
    <row r="160" spans="1:12" x14ac:dyDescent="0.25">
      <c r="A160" s="48">
        <v>93</v>
      </c>
      <c r="B160" s="49" t="s">
        <v>47</v>
      </c>
      <c r="C160" s="48">
        <v>2013</v>
      </c>
      <c r="D160" s="49" t="s">
        <v>16</v>
      </c>
      <c r="E160" s="49" t="s">
        <v>146</v>
      </c>
      <c r="F160" s="49" t="s">
        <v>18</v>
      </c>
      <c r="G160" s="49" t="s">
        <v>147</v>
      </c>
      <c r="H160" s="48">
        <v>230.4</v>
      </c>
      <c r="I160" s="50">
        <v>1</v>
      </c>
      <c r="J160" s="50">
        <v>1</v>
      </c>
      <c r="K160" s="48">
        <v>6</v>
      </c>
      <c r="L160">
        <f>((I160+J160)/2)*K160*H160</f>
        <v>1382.4</v>
      </c>
    </row>
    <row r="161" spans="1:12" x14ac:dyDescent="0.25">
      <c r="A161" s="48">
        <v>93</v>
      </c>
      <c r="B161" s="49" t="s">
        <v>47</v>
      </c>
      <c r="C161" s="48">
        <v>2013</v>
      </c>
      <c r="D161" s="49" t="s">
        <v>16</v>
      </c>
      <c r="E161" s="49" t="s">
        <v>146</v>
      </c>
      <c r="F161" s="49" t="s">
        <v>39</v>
      </c>
      <c r="G161" s="49" t="s">
        <v>147</v>
      </c>
      <c r="H161" s="48">
        <v>47.2</v>
      </c>
      <c r="I161" s="50">
        <v>1</v>
      </c>
      <c r="J161" s="50">
        <v>1</v>
      </c>
      <c r="K161" s="48">
        <v>16</v>
      </c>
      <c r="L161">
        <f>((I161+J161)/2)*K161*H161</f>
        <v>755.2</v>
      </c>
    </row>
    <row r="162" spans="1:12" x14ac:dyDescent="0.25">
      <c r="A162" s="48">
        <v>93</v>
      </c>
      <c r="B162" s="49" t="s">
        <v>47</v>
      </c>
      <c r="C162" s="48">
        <v>2013</v>
      </c>
      <c r="D162" s="49" t="s">
        <v>16</v>
      </c>
      <c r="E162" s="49" t="s">
        <v>146</v>
      </c>
      <c r="F162" s="49" t="s">
        <v>24</v>
      </c>
      <c r="G162" s="49" t="s">
        <v>147</v>
      </c>
      <c r="H162" s="48">
        <v>118.1</v>
      </c>
      <c r="I162" s="50">
        <v>0.5</v>
      </c>
      <c r="J162" s="50">
        <v>0.5</v>
      </c>
      <c r="K162" s="48">
        <v>1</v>
      </c>
      <c r="L162">
        <f>((I162+J162)/2)*K162*H162</f>
        <v>59.05</v>
      </c>
    </row>
    <row r="163" spans="1:12" x14ac:dyDescent="0.25">
      <c r="A163" s="48">
        <v>93</v>
      </c>
      <c r="B163" s="49" t="s">
        <v>47</v>
      </c>
      <c r="C163" s="48">
        <v>2013</v>
      </c>
      <c r="D163" s="49" t="s">
        <v>16</v>
      </c>
      <c r="E163" s="49" t="s">
        <v>146</v>
      </c>
      <c r="F163" s="49" t="s">
        <v>24</v>
      </c>
      <c r="G163" s="49" t="s">
        <v>147</v>
      </c>
      <c r="H163" s="48">
        <v>118.1</v>
      </c>
      <c r="I163" s="50">
        <v>1</v>
      </c>
      <c r="J163" s="50">
        <v>1</v>
      </c>
      <c r="K163" s="48">
        <v>4</v>
      </c>
      <c r="L163">
        <f>((I163+J163)/2)*K163*H163</f>
        <v>472.4</v>
      </c>
    </row>
    <row r="164" spans="1:12" x14ac:dyDescent="0.25">
      <c r="A164" s="48">
        <v>98</v>
      </c>
      <c r="B164" s="49" t="s">
        <v>152</v>
      </c>
      <c r="C164" s="48">
        <v>2013</v>
      </c>
      <c r="D164" s="49" t="s">
        <v>54</v>
      </c>
      <c r="E164" s="49" t="s">
        <v>146</v>
      </c>
      <c r="F164" s="49" t="s">
        <v>18</v>
      </c>
      <c r="G164" s="49" t="s">
        <v>147</v>
      </c>
      <c r="H164" s="48">
        <v>230.4</v>
      </c>
      <c r="I164" s="50">
        <v>1</v>
      </c>
      <c r="J164" s="50">
        <v>1</v>
      </c>
      <c r="K164" s="48">
        <v>5</v>
      </c>
      <c r="L164">
        <f>((I164+J164)/2)*K164*H164</f>
        <v>1152</v>
      </c>
    </row>
    <row r="165" spans="1:12" x14ac:dyDescent="0.25">
      <c r="A165" s="48">
        <v>98</v>
      </c>
      <c r="B165" s="49" t="s">
        <v>152</v>
      </c>
      <c r="C165" s="48">
        <v>2013</v>
      </c>
      <c r="D165" s="49" t="s">
        <v>54</v>
      </c>
      <c r="E165" s="49" t="s">
        <v>146</v>
      </c>
      <c r="F165" s="49" t="s">
        <v>24</v>
      </c>
      <c r="G165" s="49" t="s">
        <v>147</v>
      </c>
      <c r="H165" s="48">
        <v>118.1</v>
      </c>
      <c r="I165" s="50">
        <v>1</v>
      </c>
      <c r="J165" s="50">
        <v>1</v>
      </c>
      <c r="K165" s="48">
        <v>1</v>
      </c>
      <c r="L165">
        <f>((I165+J165)/2)*K165*H165</f>
        <v>118.1</v>
      </c>
    </row>
    <row r="166" spans="1:12" x14ac:dyDescent="0.25">
      <c r="A166" s="48">
        <v>354</v>
      </c>
      <c r="B166" s="49" t="s">
        <v>87</v>
      </c>
      <c r="C166" s="48">
        <v>2013</v>
      </c>
      <c r="D166" s="49" t="s">
        <v>16</v>
      </c>
      <c r="E166" s="49" t="s">
        <v>146</v>
      </c>
      <c r="F166" s="49" t="s">
        <v>115</v>
      </c>
      <c r="G166" s="49" t="s">
        <v>147</v>
      </c>
      <c r="H166" s="48">
        <v>47.2</v>
      </c>
      <c r="I166" s="50">
        <v>1</v>
      </c>
      <c r="J166" s="50">
        <v>1</v>
      </c>
      <c r="K166" s="48">
        <v>10</v>
      </c>
      <c r="L166">
        <f>((I166+J166)/2)*K166*H166</f>
        <v>472</v>
      </c>
    </row>
    <row r="167" spans="1:12" x14ac:dyDescent="0.25">
      <c r="A167" s="48">
        <v>354</v>
      </c>
      <c r="B167" s="49" t="s">
        <v>87</v>
      </c>
      <c r="C167" s="48">
        <v>2013</v>
      </c>
      <c r="D167" s="49" t="s">
        <v>16</v>
      </c>
      <c r="E167" s="49" t="s">
        <v>146</v>
      </c>
      <c r="F167" s="49" t="s">
        <v>18</v>
      </c>
      <c r="G167" s="49" t="s">
        <v>147</v>
      </c>
      <c r="H167" s="48">
        <v>230.4</v>
      </c>
      <c r="I167" s="50">
        <v>1</v>
      </c>
      <c r="J167" s="50">
        <v>1</v>
      </c>
      <c r="K167" s="48">
        <v>9</v>
      </c>
      <c r="L167">
        <f>((I167+J167)/2)*K167*H167</f>
        <v>2073.6</v>
      </c>
    </row>
    <row r="168" spans="1:12" x14ac:dyDescent="0.25">
      <c r="A168" s="48">
        <v>354</v>
      </c>
      <c r="B168" s="49" t="s">
        <v>87</v>
      </c>
      <c r="C168" s="48">
        <v>2013</v>
      </c>
      <c r="D168" s="49" t="s">
        <v>16</v>
      </c>
      <c r="E168" s="49" t="s">
        <v>146</v>
      </c>
      <c r="F168" s="49" t="s">
        <v>39</v>
      </c>
      <c r="G168" s="49" t="s">
        <v>147</v>
      </c>
      <c r="H168" s="48">
        <v>47.2</v>
      </c>
      <c r="I168" s="50">
        <v>1</v>
      </c>
      <c r="J168" s="50">
        <v>1</v>
      </c>
      <c r="K168" s="48">
        <v>55</v>
      </c>
      <c r="L168">
        <f>((I168+J168)/2)*K168*H168</f>
        <v>2596</v>
      </c>
    </row>
    <row r="169" spans="1:12" x14ac:dyDescent="0.25">
      <c r="A169" s="48">
        <v>354</v>
      </c>
      <c r="B169" s="49" t="s">
        <v>87</v>
      </c>
      <c r="C169" s="48">
        <v>2013</v>
      </c>
      <c r="D169" s="49" t="s">
        <v>16</v>
      </c>
      <c r="E169" s="49" t="s">
        <v>146</v>
      </c>
      <c r="F169" s="49" t="s">
        <v>24</v>
      </c>
      <c r="G169" s="49" t="s">
        <v>147</v>
      </c>
      <c r="H169" s="48">
        <v>118.1</v>
      </c>
      <c r="I169" s="50">
        <v>1</v>
      </c>
      <c r="J169" s="50">
        <v>1</v>
      </c>
      <c r="K169" s="48">
        <v>23</v>
      </c>
      <c r="L169">
        <f>((I169+J169)/2)*K169*H169</f>
        <v>2716.2999999999997</v>
      </c>
    </row>
    <row r="170" spans="1:12" x14ac:dyDescent="0.25">
      <c r="A170" s="48">
        <v>103</v>
      </c>
      <c r="B170" s="49" t="s">
        <v>48</v>
      </c>
      <c r="C170" s="48">
        <v>2013</v>
      </c>
      <c r="D170" s="49" t="s">
        <v>16</v>
      </c>
      <c r="E170" s="49" t="s">
        <v>146</v>
      </c>
      <c r="F170" s="49" t="s">
        <v>39</v>
      </c>
      <c r="G170" s="49" t="s">
        <v>147</v>
      </c>
      <c r="H170" s="48">
        <v>47.2</v>
      </c>
      <c r="I170" s="50">
        <v>1</v>
      </c>
      <c r="J170" s="50">
        <v>1</v>
      </c>
      <c r="K170" s="48">
        <v>5</v>
      </c>
      <c r="L170">
        <f>((I170+J170)/2)*K170*H170</f>
        <v>236</v>
      </c>
    </row>
    <row r="171" spans="1:12" x14ac:dyDescent="0.25">
      <c r="A171" s="48">
        <v>103</v>
      </c>
      <c r="B171" s="49" t="s">
        <v>48</v>
      </c>
      <c r="C171" s="48">
        <v>2013</v>
      </c>
      <c r="D171" s="49" t="s">
        <v>16</v>
      </c>
      <c r="E171" s="49" t="s">
        <v>146</v>
      </c>
      <c r="F171" s="49" t="s">
        <v>24</v>
      </c>
      <c r="G171" s="49" t="s">
        <v>147</v>
      </c>
      <c r="H171" s="48">
        <v>118.1</v>
      </c>
      <c r="I171" s="50">
        <v>1</v>
      </c>
      <c r="J171" s="50">
        <v>1</v>
      </c>
      <c r="K171" s="48">
        <v>3</v>
      </c>
      <c r="L171">
        <f>((I171+J171)/2)*K171*H171</f>
        <v>354.29999999999995</v>
      </c>
    </row>
    <row r="172" spans="1:12" x14ac:dyDescent="0.25">
      <c r="A172" s="48">
        <v>511</v>
      </c>
      <c r="B172" s="49" t="s">
        <v>94</v>
      </c>
      <c r="C172" s="48">
        <v>2013</v>
      </c>
      <c r="D172" s="49" t="s">
        <v>16</v>
      </c>
      <c r="E172" s="49" t="s">
        <v>146</v>
      </c>
      <c r="F172" s="49" t="s">
        <v>115</v>
      </c>
      <c r="G172" s="49" t="s">
        <v>147</v>
      </c>
      <c r="H172" s="48">
        <v>47.2</v>
      </c>
      <c r="I172" s="50">
        <v>1</v>
      </c>
      <c r="J172" s="50">
        <v>1</v>
      </c>
      <c r="K172" s="48">
        <v>2</v>
      </c>
      <c r="L172">
        <f>((I172+J172)/2)*K172*H172</f>
        <v>94.4</v>
      </c>
    </row>
    <row r="173" spans="1:12" x14ac:dyDescent="0.25">
      <c r="A173" s="48">
        <v>511</v>
      </c>
      <c r="B173" s="49" t="s">
        <v>94</v>
      </c>
      <c r="C173" s="48">
        <v>2013</v>
      </c>
      <c r="D173" s="49" t="s">
        <v>16</v>
      </c>
      <c r="E173" s="49" t="s">
        <v>146</v>
      </c>
      <c r="F173" s="49" t="s">
        <v>18</v>
      </c>
      <c r="G173" s="49" t="s">
        <v>147</v>
      </c>
      <c r="H173" s="48">
        <v>230.4</v>
      </c>
      <c r="I173" s="50">
        <v>1</v>
      </c>
      <c r="J173" s="50">
        <v>1</v>
      </c>
      <c r="K173" s="48">
        <v>21</v>
      </c>
      <c r="L173">
        <f>((I173+J173)/2)*K173*H173</f>
        <v>4838.4000000000005</v>
      </c>
    </row>
    <row r="174" spans="1:12" x14ac:dyDescent="0.25">
      <c r="A174" s="48">
        <v>511</v>
      </c>
      <c r="B174" s="49" t="s">
        <v>94</v>
      </c>
      <c r="C174" s="48">
        <v>2013</v>
      </c>
      <c r="D174" s="49" t="s">
        <v>16</v>
      </c>
      <c r="E174" s="49" t="s">
        <v>146</v>
      </c>
      <c r="F174" s="49" t="s">
        <v>18</v>
      </c>
      <c r="G174" s="49" t="s">
        <v>148</v>
      </c>
      <c r="H174" s="48">
        <v>393.7</v>
      </c>
      <c r="I174" s="50">
        <v>1</v>
      </c>
      <c r="J174" s="50">
        <v>1</v>
      </c>
      <c r="K174" s="48">
        <v>6</v>
      </c>
      <c r="L174">
        <f>((I174+J174)/2)*K174*H174</f>
        <v>2362.1999999999998</v>
      </c>
    </row>
    <row r="175" spans="1:12" x14ac:dyDescent="0.25">
      <c r="A175" s="48">
        <v>511</v>
      </c>
      <c r="B175" s="49" t="s">
        <v>94</v>
      </c>
      <c r="C175" s="48">
        <v>2013</v>
      </c>
      <c r="D175" s="49" t="s">
        <v>16</v>
      </c>
      <c r="E175" s="49" t="s">
        <v>146</v>
      </c>
      <c r="F175" s="49" t="s">
        <v>39</v>
      </c>
      <c r="G175" s="49" t="s">
        <v>147</v>
      </c>
      <c r="H175" s="48">
        <v>47.2</v>
      </c>
      <c r="I175" s="50">
        <v>1</v>
      </c>
      <c r="J175" s="50">
        <v>1</v>
      </c>
      <c r="K175" s="48">
        <v>6</v>
      </c>
      <c r="L175">
        <f>((I175+J175)/2)*K175*H175</f>
        <v>283.20000000000005</v>
      </c>
    </row>
    <row r="176" spans="1:12" x14ac:dyDescent="0.25">
      <c r="A176" s="48">
        <v>511</v>
      </c>
      <c r="B176" s="49" t="s">
        <v>94</v>
      </c>
      <c r="C176" s="48">
        <v>2013</v>
      </c>
      <c r="D176" s="49" t="s">
        <v>16</v>
      </c>
      <c r="E176" s="49" t="s">
        <v>146</v>
      </c>
      <c r="F176" s="49" t="s">
        <v>24</v>
      </c>
      <c r="G176" s="49" t="s">
        <v>147</v>
      </c>
      <c r="H176" s="48">
        <v>118.1</v>
      </c>
      <c r="I176" s="50">
        <v>0.5</v>
      </c>
      <c r="J176" s="50">
        <v>0.5</v>
      </c>
      <c r="K176" s="48">
        <v>5</v>
      </c>
      <c r="L176">
        <f>((I176+J176)/2)*K176*H176</f>
        <v>295.25</v>
      </c>
    </row>
    <row r="177" spans="1:12" x14ac:dyDescent="0.25">
      <c r="A177" s="48">
        <v>511</v>
      </c>
      <c r="B177" s="49" t="s">
        <v>94</v>
      </c>
      <c r="C177" s="48">
        <v>2013</v>
      </c>
      <c r="D177" s="49" t="s">
        <v>16</v>
      </c>
      <c r="E177" s="49" t="s">
        <v>146</v>
      </c>
      <c r="F177" s="49" t="s">
        <v>24</v>
      </c>
      <c r="G177" s="49" t="s">
        <v>147</v>
      </c>
      <c r="H177" s="48">
        <v>118.1</v>
      </c>
      <c r="I177" s="50">
        <v>1</v>
      </c>
      <c r="J177" s="50">
        <v>1</v>
      </c>
      <c r="K177" s="48">
        <v>188</v>
      </c>
      <c r="L177">
        <f>((I177+J177)/2)*K177*H177</f>
        <v>22202.799999999999</v>
      </c>
    </row>
    <row r="178" spans="1:12" x14ac:dyDescent="0.25">
      <c r="A178" s="48">
        <v>511</v>
      </c>
      <c r="B178" s="49" t="s">
        <v>94</v>
      </c>
      <c r="C178" s="48">
        <v>2013</v>
      </c>
      <c r="D178" s="49" t="s">
        <v>16</v>
      </c>
      <c r="E178" s="49" t="s">
        <v>146</v>
      </c>
      <c r="F178" s="49" t="s">
        <v>24</v>
      </c>
      <c r="G178" s="49" t="s">
        <v>148</v>
      </c>
      <c r="H178" s="48">
        <v>201.9</v>
      </c>
      <c r="I178" s="50">
        <v>1</v>
      </c>
      <c r="J178" s="50">
        <v>1</v>
      </c>
      <c r="K178" s="48">
        <v>62</v>
      </c>
      <c r="L178">
        <f>((I178+J178)/2)*K178*H178</f>
        <v>12517.800000000001</v>
      </c>
    </row>
    <row r="179" spans="1:12" x14ac:dyDescent="0.25">
      <c r="A179" s="48">
        <v>511</v>
      </c>
      <c r="B179" s="49" t="s">
        <v>94</v>
      </c>
      <c r="C179" s="48">
        <v>2013</v>
      </c>
      <c r="D179" s="49" t="s">
        <v>54</v>
      </c>
      <c r="E179" s="49" t="s">
        <v>146</v>
      </c>
      <c r="F179" s="49" t="s">
        <v>18</v>
      </c>
      <c r="G179" s="49" t="s">
        <v>148</v>
      </c>
      <c r="H179" s="48">
        <v>393.7</v>
      </c>
      <c r="I179" s="50">
        <v>1</v>
      </c>
      <c r="J179" s="50">
        <v>1</v>
      </c>
      <c r="K179" s="48">
        <v>2</v>
      </c>
      <c r="L179">
        <f>((I179+J179)/2)*K179*H179</f>
        <v>787.4</v>
      </c>
    </row>
    <row r="180" spans="1:12" x14ac:dyDescent="0.25">
      <c r="A180" s="48">
        <v>511</v>
      </c>
      <c r="B180" s="49" t="s">
        <v>94</v>
      </c>
      <c r="C180" s="48">
        <v>2013</v>
      </c>
      <c r="D180" s="49" t="s">
        <v>54</v>
      </c>
      <c r="E180" s="49" t="s">
        <v>146</v>
      </c>
      <c r="F180" s="49" t="s">
        <v>39</v>
      </c>
      <c r="G180" s="49" t="s">
        <v>147</v>
      </c>
      <c r="H180" s="48">
        <v>47.2</v>
      </c>
      <c r="I180" s="50">
        <v>1</v>
      </c>
      <c r="J180" s="50">
        <v>1</v>
      </c>
      <c r="K180" s="48">
        <v>1</v>
      </c>
      <c r="L180">
        <f>((I180+J180)/2)*K180*H180</f>
        <v>47.2</v>
      </c>
    </row>
    <row r="181" spans="1:12" x14ac:dyDescent="0.25">
      <c r="A181" s="48">
        <v>511</v>
      </c>
      <c r="B181" s="49" t="s">
        <v>94</v>
      </c>
      <c r="C181" s="48">
        <v>2013</v>
      </c>
      <c r="D181" s="49" t="s">
        <v>54</v>
      </c>
      <c r="E181" s="49" t="s">
        <v>146</v>
      </c>
      <c r="F181" s="49" t="s">
        <v>57</v>
      </c>
      <c r="G181" s="49" t="s">
        <v>147</v>
      </c>
      <c r="H181" s="48">
        <v>449.2</v>
      </c>
      <c r="I181" s="50">
        <v>1</v>
      </c>
      <c r="J181" s="50">
        <v>1</v>
      </c>
      <c r="K181" s="48">
        <v>1</v>
      </c>
      <c r="L181">
        <f>((I181+J181)/2)*K181*H181</f>
        <v>449.2</v>
      </c>
    </row>
    <row r="182" spans="1:12" x14ac:dyDescent="0.25">
      <c r="A182" s="48">
        <v>511</v>
      </c>
      <c r="B182" s="49" t="s">
        <v>94</v>
      </c>
      <c r="C182" s="48">
        <v>2013</v>
      </c>
      <c r="D182" s="49" t="s">
        <v>54</v>
      </c>
      <c r="E182" s="49" t="s">
        <v>146</v>
      </c>
      <c r="F182" s="49" t="s">
        <v>57</v>
      </c>
      <c r="G182" s="49" t="s">
        <v>148</v>
      </c>
      <c r="H182" s="48">
        <v>767.7</v>
      </c>
      <c r="I182" s="50">
        <v>1</v>
      </c>
      <c r="J182" s="50">
        <v>1</v>
      </c>
      <c r="K182" s="48">
        <v>22</v>
      </c>
      <c r="L182">
        <f>((I182+J182)/2)*K182*H182</f>
        <v>16889.400000000001</v>
      </c>
    </row>
    <row r="183" spans="1:12" x14ac:dyDescent="0.25">
      <c r="A183" s="48">
        <v>511</v>
      </c>
      <c r="B183" s="49" t="s">
        <v>94</v>
      </c>
      <c r="C183" s="48">
        <v>2013</v>
      </c>
      <c r="D183" s="49" t="s">
        <v>54</v>
      </c>
      <c r="E183" s="49" t="s">
        <v>146</v>
      </c>
      <c r="F183" s="49" t="s">
        <v>24</v>
      </c>
      <c r="G183" s="49" t="s">
        <v>147</v>
      </c>
      <c r="H183" s="48">
        <v>118.1</v>
      </c>
      <c r="I183" s="50">
        <v>1</v>
      </c>
      <c r="J183" s="50">
        <v>1</v>
      </c>
      <c r="K183" s="48">
        <v>2</v>
      </c>
      <c r="L183">
        <f>((I183+J183)/2)*K183*H183</f>
        <v>236.2</v>
      </c>
    </row>
    <row r="184" spans="1:12" x14ac:dyDescent="0.25">
      <c r="A184" s="48">
        <v>511</v>
      </c>
      <c r="B184" s="49" t="s">
        <v>94</v>
      </c>
      <c r="C184" s="48">
        <v>2013</v>
      </c>
      <c r="D184" s="49" t="s">
        <v>54</v>
      </c>
      <c r="E184" s="49" t="s">
        <v>146</v>
      </c>
      <c r="F184" s="49" t="s">
        <v>24</v>
      </c>
      <c r="G184" s="49" t="s">
        <v>148</v>
      </c>
      <c r="H184" s="48">
        <v>201.9</v>
      </c>
      <c r="I184" s="50">
        <v>1</v>
      </c>
      <c r="J184" s="50">
        <v>1</v>
      </c>
      <c r="K184" s="48">
        <v>6</v>
      </c>
      <c r="L184">
        <f>((I184+J184)/2)*K184*H184</f>
        <v>1211.4000000000001</v>
      </c>
    </row>
    <row r="185" spans="1:12" x14ac:dyDescent="0.25">
      <c r="A185" s="48">
        <v>512</v>
      </c>
      <c r="B185" s="49" t="s">
        <v>153</v>
      </c>
      <c r="C185" s="48">
        <v>2013</v>
      </c>
      <c r="D185" s="49" t="s">
        <v>16</v>
      </c>
      <c r="E185" s="49" t="s">
        <v>146</v>
      </c>
      <c r="F185" s="49" t="s">
        <v>18</v>
      </c>
      <c r="G185" s="49" t="s">
        <v>147</v>
      </c>
      <c r="H185" s="48">
        <v>230.4</v>
      </c>
      <c r="I185" s="50">
        <v>1</v>
      </c>
      <c r="J185" s="50">
        <v>1</v>
      </c>
      <c r="K185" s="48">
        <v>4</v>
      </c>
      <c r="L185">
        <f>((I185+J185)/2)*K185*H185</f>
        <v>921.6</v>
      </c>
    </row>
    <row r="186" spans="1:12" x14ac:dyDescent="0.25">
      <c r="A186" s="48">
        <v>512</v>
      </c>
      <c r="B186" s="49" t="s">
        <v>153</v>
      </c>
      <c r="C186" s="48">
        <v>2013</v>
      </c>
      <c r="D186" s="49" t="s">
        <v>16</v>
      </c>
      <c r="E186" s="49" t="s">
        <v>146</v>
      </c>
      <c r="F186" s="49" t="s">
        <v>39</v>
      </c>
      <c r="G186" s="49" t="s">
        <v>147</v>
      </c>
      <c r="H186" s="48">
        <v>47.2</v>
      </c>
      <c r="I186" s="50">
        <v>1</v>
      </c>
      <c r="J186" s="50">
        <v>1</v>
      </c>
      <c r="K186" s="48">
        <v>1</v>
      </c>
      <c r="L186">
        <f>((I186+J186)/2)*K186*H186</f>
        <v>47.2</v>
      </c>
    </row>
    <row r="187" spans="1:12" x14ac:dyDescent="0.25">
      <c r="A187" s="48">
        <v>512</v>
      </c>
      <c r="B187" s="49" t="s">
        <v>153</v>
      </c>
      <c r="C187" s="48">
        <v>2013</v>
      </c>
      <c r="D187" s="49" t="s">
        <v>16</v>
      </c>
      <c r="E187" s="49" t="s">
        <v>146</v>
      </c>
      <c r="F187" s="49" t="s">
        <v>124</v>
      </c>
      <c r="G187" s="49" t="s">
        <v>147</v>
      </c>
      <c r="H187" s="48">
        <v>47.2</v>
      </c>
      <c r="I187" s="50">
        <v>1</v>
      </c>
      <c r="J187" s="50">
        <v>1</v>
      </c>
      <c r="K187" s="48">
        <v>5</v>
      </c>
      <c r="L187">
        <f>((I187+J187)/2)*K187*H187</f>
        <v>236</v>
      </c>
    </row>
    <row r="188" spans="1:12" x14ac:dyDescent="0.25">
      <c r="A188" s="48">
        <v>512</v>
      </c>
      <c r="B188" s="49" t="s">
        <v>153</v>
      </c>
      <c r="C188" s="48">
        <v>2013</v>
      </c>
      <c r="D188" s="49" t="s">
        <v>16</v>
      </c>
      <c r="E188" s="49" t="s">
        <v>146</v>
      </c>
      <c r="F188" s="49" t="s">
        <v>24</v>
      </c>
      <c r="G188" s="49" t="s">
        <v>147</v>
      </c>
      <c r="H188" s="48">
        <v>118.1</v>
      </c>
      <c r="I188" s="50">
        <v>1</v>
      </c>
      <c r="J188" s="50">
        <v>1</v>
      </c>
      <c r="K188" s="48">
        <v>6</v>
      </c>
      <c r="L188">
        <f>((I188+J188)/2)*K188*H188</f>
        <v>708.59999999999991</v>
      </c>
    </row>
    <row r="189" spans="1:12" x14ac:dyDescent="0.25">
      <c r="A189" s="48">
        <v>106</v>
      </c>
      <c r="B189" s="49" t="s">
        <v>49</v>
      </c>
      <c r="C189" s="48">
        <v>2013</v>
      </c>
      <c r="D189" s="49" t="s">
        <v>16</v>
      </c>
      <c r="E189" s="49" t="s">
        <v>146</v>
      </c>
      <c r="F189" s="49" t="s">
        <v>39</v>
      </c>
      <c r="G189" s="49" t="s">
        <v>147</v>
      </c>
      <c r="H189" s="48">
        <v>47.2</v>
      </c>
      <c r="I189" s="50">
        <v>1</v>
      </c>
      <c r="J189" s="50">
        <v>1</v>
      </c>
      <c r="K189" s="48">
        <v>8</v>
      </c>
      <c r="L189">
        <f>((I189+J189)/2)*K189*H189</f>
        <v>377.6</v>
      </c>
    </row>
    <row r="190" spans="1:12" x14ac:dyDescent="0.25">
      <c r="A190" s="48">
        <v>106</v>
      </c>
      <c r="B190" s="49" t="s">
        <v>49</v>
      </c>
      <c r="C190" s="48">
        <v>2013</v>
      </c>
      <c r="D190" s="49" t="s">
        <v>16</v>
      </c>
      <c r="E190" s="49" t="s">
        <v>146</v>
      </c>
      <c r="F190" s="49" t="s">
        <v>24</v>
      </c>
      <c r="G190" s="49" t="s">
        <v>147</v>
      </c>
      <c r="H190" s="48">
        <v>118.1</v>
      </c>
      <c r="I190" s="50">
        <v>1</v>
      </c>
      <c r="J190" s="50">
        <v>1</v>
      </c>
      <c r="K190" s="48">
        <v>7</v>
      </c>
      <c r="L190">
        <f>((I190+J190)/2)*K190*H190</f>
        <v>826.69999999999993</v>
      </c>
    </row>
    <row r="191" spans="1:12" x14ac:dyDescent="0.25">
      <c r="A191" s="48">
        <v>106</v>
      </c>
      <c r="B191" s="49" t="s">
        <v>49</v>
      </c>
      <c r="C191" s="48">
        <v>2013</v>
      </c>
      <c r="D191" s="49" t="s">
        <v>54</v>
      </c>
      <c r="E191" s="49" t="s">
        <v>146</v>
      </c>
      <c r="F191" s="49" t="s">
        <v>57</v>
      </c>
      <c r="G191" s="49" t="s">
        <v>147</v>
      </c>
      <c r="H191" s="48">
        <v>449.2</v>
      </c>
      <c r="I191" s="50">
        <v>1</v>
      </c>
      <c r="J191" s="50">
        <v>1</v>
      </c>
      <c r="K191" s="48">
        <v>1</v>
      </c>
      <c r="L191">
        <f>((I191+J191)/2)*K191*H191</f>
        <v>449.2</v>
      </c>
    </row>
    <row r="192" spans="1:12" x14ac:dyDescent="0.25">
      <c r="A192" s="48">
        <v>116</v>
      </c>
      <c r="B192" s="49" t="s">
        <v>154</v>
      </c>
      <c r="C192" s="48">
        <v>2013</v>
      </c>
      <c r="D192" s="49" t="s">
        <v>16</v>
      </c>
      <c r="E192" s="49" t="s">
        <v>146</v>
      </c>
      <c r="F192" s="49" t="s">
        <v>18</v>
      </c>
      <c r="G192" s="49" t="s">
        <v>147</v>
      </c>
      <c r="H192" s="48">
        <v>230.4</v>
      </c>
      <c r="I192" s="50">
        <v>1</v>
      </c>
      <c r="J192" s="50">
        <v>1</v>
      </c>
      <c r="K192" s="48">
        <v>1</v>
      </c>
      <c r="L192">
        <f>((I192+J192)/2)*K192*H192</f>
        <v>230.4</v>
      </c>
    </row>
    <row r="193" spans="1:12" x14ac:dyDescent="0.25">
      <c r="A193" s="48">
        <v>116</v>
      </c>
      <c r="B193" s="49" t="s">
        <v>154</v>
      </c>
      <c r="C193" s="48">
        <v>2013</v>
      </c>
      <c r="D193" s="49" t="s">
        <v>16</v>
      </c>
      <c r="E193" s="49" t="s">
        <v>146</v>
      </c>
      <c r="F193" s="49" t="s">
        <v>39</v>
      </c>
      <c r="G193" s="49" t="s">
        <v>147</v>
      </c>
      <c r="H193" s="48">
        <v>47.2</v>
      </c>
      <c r="I193" s="50">
        <v>1</v>
      </c>
      <c r="J193" s="50">
        <v>1</v>
      </c>
      <c r="K193" s="48">
        <v>4</v>
      </c>
      <c r="L193">
        <f>((I193+J193)/2)*K193*H193</f>
        <v>188.8</v>
      </c>
    </row>
    <row r="194" spans="1:12" x14ac:dyDescent="0.25">
      <c r="A194" s="48">
        <v>591</v>
      </c>
      <c r="B194" s="49" t="s">
        <v>98</v>
      </c>
      <c r="C194" s="48">
        <v>2013</v>
      </c>
      <c r="D194" s="49" t="s">
        <v>16</v>
      </c>
      <c r="E194" s="49" t="s">
        <v>146</v>
      </c>
      <c r="F194" s="49" t="s">
        <v>115</v>
      </c>
      <c r="G194" s="49" t="s">
        <v>147</v>
      </c>
      <c r="H194" s="48">
        <v>47.2</v>
      </c>
      <c r="I194" s="50">
        <v>1</v>
      </c>
      <c r="J194" s="50">
        <v>1</v>
      </c>
      <c r="K194" s="48">
        <v>4</v>
      </c>
      <c r="L194">
        <f>((I194+J194)/2)*K194*H194</f>
        <v>188.8</v>
      </c>
    </row>
    <row r="195" spans="1:12" x14ac:dyDescent="0.25">
      <c r="A195" s="48">
        <v>591</v>
      </c>
      <c r="B195" s="49" t="s">
        <v>98</v>
      </c>
      <c r="C195" s="48">
        <v>2013</v>
      </c>
      <c r="D195" s="49" t="s">
        <v>16</v>
      </c>
      <c r="E195" s="49" t="s">
        <v>146</v>
      </c>
      <c r="F195" s="49" t="s">
        <v>18</v>
      </c>
      <c r="G195" s="49" t="s">
        <v>147</v>
      </c>
      <c r="H195" s="48">
        <v>230.4</v>
      </c>
      <c r="I195" s="50">
        <v>1</v>
      </c>
      <c r="J195" s="50">
        <v>1</v>
      </c>
      <c r="K195" s="48">
        <v>3</v>
      </c>
      <c r="L195">
        <f>((I195+J195)/2)*K195*H195</f>
        <v>691.2</v>
      </c>
    </row>
    <row r="196" spans="1:12" x14ac:dyDescent="0.25">
      <c r="A196" s="48">
        <v>591</v>
      </c>
      <c r="B196" s="49" t="s">
        <v>98</v>
      </c>
      <c r="C196" s="48">
        <v>2013</v>
      </c>
      <c r="D196" s="49" t="s">
        <v>16</v>
      </c>
      <c r="E196" s="49" t="s">
        <v>146</v>
      </c>
      <c r="F196" s="49" t="s">
        <v>39</v>
      </c>
      <c r="G196" s="49" t="s">
        <v>147</v>
      </c>
      <c r="H196" s="48">
        <v>47.2</v>
      </c>
      <c r="I196" s="50">
        <v>1</v>
      </c>
      <c r="J196" s="50">
        <v>1</v>
      </c>
      <c r="K196" s="48">
        <v>21</v>
      </c>
      <c r="L196">
        <f>((I196+J196)/2)*K196*H196</f>
        <v>991.2</v>
      </c>
    </row>
    <row r="197" spans="1:12" x14ac:dyDescent="0.25">
      <c r="A197" s="48">
        <v>591</v>
      </c>
      <c r="B197" s="49" t="s">
        <v>98</v>
      </c>
      <c r="C197" s="48">
        <v>2013</v>
      </c>
      <c r="D197" s="49" t="s">
        <v>16</v>
      </c>
      <c r="E197" s="49" t="s">
        <v>146</v>
      </c>
      <c r="F197" s="49" t="s">
        <v>39</v>
      </c>
      <c r="G197" s="49" t="s">
        <v>148</v>
      </c>
      <c r="H197" s="48">
        <v>72.599999999999994</v>
      </c>
      <c r="I197" s="50">
        <v>1</v>
      </c>
      <c r="J197" s="50">
        <v>1</v>
      </c>
      <c r="K197" s="48">
        <v>12</v>
      </c>
      <c r="L197">
        <f>((I197+J197)/2)*K197*H197</f>
        <v>871.19999999999993</v>
      </c>
    </row>
    <row r="198" spans="1:12" x14ac:dyDescent="0.25">
      <c r="A198" s="48">
        <v>591</v>
      </c>
      <c r="B198" s="49" t="s">
        <v>98</v>
      </c>
      <c r="C198" s="48">
        <v>2013</v>
      </c>
      <c r="D198" s="49" t="s">
        <v>16</v>
      </c>
      <c r="E198" s="49" t="s">
        <v>146</v>
      </c>
      <c r="F198" s="49" t="s">
        <v>24</v>
      </c>
      <c r="G198" s="49" t="s">
        <v>147</v>
      </c>
      <c r="H198" s="48">
        <v>118.1</v>
      </c>
      <c r="I198" s="50">
        <v>1</v>
      </c>
      <c r="J198" s="50">
        <v>1</v>
      </c>
      <c r="K198" s="48">
        <v>11</v>
      </c>
      <c r="L198">
        <f>((I198+J198)/2)*K198*H198</f>
        <v>1299.0999999999999</v>
      </c>
    </row>
    <row r="199" spans="1:12" x14ac:dyDescent="0.25">
      <c r="A199" s="48">
        <v>659</v>
      </c>
      <c r="B199" s="49" t="s">
        <v>155</v>
      </c>
      <c r="C199" s="48">
        <v>2013</v>
      </c>
      <c r="D199" s="49" t="s">
        <v>16</v>
      </c>
      <c r="E199" s="49" t="s">
        <v>146</v>
      </c>
      <c r="F199" s="49" t="s">
        <v>39</v>
      </c>
      <c r="G199" s="49" t="s">
        <v>147</v>
      </c>
      <c r="H199" s="48">
        <v>47.2</v>
      </c>
      <c r="I199" s="50">
        <v>1</v>
      </c>
      <c r="J199" s="50">
        <v>1</v>
      </c>
      <c r="K199" s="48">
        <v>6</v>
      </c>
      <c r="L199">
        <f>((I199+J199)/2)*K199*H199</f>
        <v>283.20000000000005</v>
      </c>
    </row>
    <row r="200" spans="1:12" x14ac:dyDescent="0.25">
      <c r="A200" s="48">
        <v>659</v>
      </c>
      <c r="B200" s="49" t="s">
        <v>155</v>
      </c>
      <c r="C200" s="48">
        <v>2013</v>
      </c>
      <c r="D200" s="49" t="s">
        <v>16</v>
      </c>
      <c r="E200" s="49" t="s">
        <v>146</v>
      </c>
      <c r="F200" s="49" t="s">
        <v>24</v>
      </c>
      <c r="G200" s="49" t="s">
        <v>147</v>
      </c>
      <c r="H200" s="48">
        <v>118.1</v>
      </c>
      <c r="I200" s="50">
        <v>1</v>
      </c>
      <c r="J200" s="50">
        <v>1</v>
      </c>
      <c r="K200" s="48">
        <v>5</v>
      </c>
      <c r="L200">
        <f>((I200+J200)/2)*K200*H200</f>
        <v>590.5</v>
      </c>
    </row>
    <row r="201" spans="1:12" x14ac:dyDescent="0.25">
      <c r="A201" s="48">
        <v>637</v>
      </c>
      <c r="B201" s="49" t="s">
        <v>103</v>
      </c>
      <c r="C201" s="48">
        <v>2013</v>
      </c>
      <c r="D201" s="49" t="s">
        <v>16</v>
      </c>
      <c r="E201" s="49" t="s">
        <v>146</v>
      </c>
      <c r="F201" s="49" t="s">
        <v>115</v>
      </c>
      <c r="G201" s="49" t="s">
        <v>147</v>
      </c>
      <c r="H201" s="48">
        <v>47.2</v>
      </c>
      <c r="I201" s="50">
        <v>1</v>
      </c>
      <c r="J201" s="50">
        <v>1</v>
      </c>
      <c r="K201" s="48">
        <v>42</v>
      </c>
      <c r="L201">
        <f>((I201+J201)/2)*K201*H201</f>
        <v>1982.4</v>
      </c>
    </row>
    <row r="202" spans="1:12" x14ac:dyDescent="0.25">
      <c r="A202" s="48">
        <v>637</v>
      </c>
      <c r="B202" s="49" t="s">
        <v>103</v>
      </c>
      <c r="C202" s="48">
        <v>2013</v>
      </c>
      <c r="D202" s="49" t="s">
        <v>16</v>
      </c>
      <c r="E202" s="49" t="s">
        <v>146</v>
      </c>
      <c r="F202" s="49" t="s">
        <v>39</v>
      </c>
      <c r="G202" s="49" t="s">
        <v>147</v>
      </c>
      <c r="H202" s="48">
        <v>47.2</v>
      </c>
      <c r="I202" s="50">
        <v>1</v>
      </c>
      <c r="J202" s="50">
        <v>1</v>
      </c>
      <c r="K202" s="48">
        <v>4</v>
      </c>
      <c r="L202">
        <f>((I202+J202)/2)*K202*H202</f>
        <v>188.8</v>
      </c>
    </row>
    <row r="203" spans="1:12" x14ac:dyDescent="0.25">
      <c r="A203" s="48">
        <v>637</v>
      </c>
      <c r="B203" s="49" t="s">
        <v>103</v>
      </c>
      <c r="C203" s="48">
        <v>2013</v>
      </c>
      <c r="D203" s="49" t="s">
        <v>16</v>
      </c>
      <c r="E203" s="49" t="s">
        <v>146</v>
      </c>
      <c r="F203" s="49" t="s">
        <v>24</v>
      </c>
      <c r="G203" s="49" t="s">
        <v>147</v>
      </c>
      <c r="H203" s="48">
        <v>118.1</v>
      </c>
      <c r="I203" s="50">
        <v>1</v>
      </c>
      <c r="J203" s="50">
        <v>1</v>
      </c>
      <c r="K203" s="48">
        <v>21</v>
      </c>
      <c r="L203">
        <f>((I203+J203)/2)*K203*H203</f>
        <v>2480.1</v>
      </c>
    </row>
    <row r="204" spans="1:12" x14ac:dyDescent="0.25">
      <c r="A204" s="48">
        <v>138</v>
      </c>
      <c r="B204" s="49" t="s">
        <v>52</v>
      </c>
      <c r="C204" s="48">
        <v>2013</v>
      </c>
      <c r="D204" s="49" t="s">
        <v>16</v>
      </c>
      <c r="E204" s="49" t="s">
        <v>146</v>
      </c>
      <c r="F204" s="49" t="s">
        <v>39</v>
      </c>
      <c r="G204" s="49" t="s">
        <v>147</v>
      </c>
      <c r="H204" s="48">
        <v>47.2</v>
      </c>
      <c r="I204" s="50">
        <v>1</v>
      </c>
      <c r="J204" s="50">
        <v>1</v>
      </c>
      <c r="K204" s="48">
        <v>12</v>
      </c>
      <c r="L204">
        <f>((I204+J204)/2)*K204*H204</f>
        <v>566.40000000000009</v>
      </c>
    </row>
    <row r="205" spans="1:12" x14ac:dyDescent="0.25">
      <c r="A205" s="48">
        <v>138</v>
      </c>
      <c r="B205" s="49" t="s">
        <v>52</v>
      </c>
      <c r="C205" s="48">
        <v>2013</v>
      </c>
      <c r="D205" s="49" t="s">
        <v>16</v>
      </c>
      <c r="E205" s="49" t="s">
        <v>146</v>
      </c>
      <c r="F205" s="49" t="s">
        <v>124</v>
      </c>
      <c r="G205" s="49" t="s">
        <v>147</v>
      </c>
      <c r="H205" s="48">
        <v>47.2</v>
      </c>
      <c r="I205" s="50">
        <v>1</v>
      </c>
      <c r="J205" s="50">
        <v>1</v>
      </c>
      <c r="K205" s="48">
        <v>2</v>
      </c>
      <c r="L205">
        <f>((I205+J205)/2)*K205*H205</f>
        <v>94.4</v>
      </c>
    </row>
    <row r="206" spans="1:12" x14ac:dyDescent="0.25">
      <c r="A206" s="48">
        <v>138</v>
      </c>
      <c r="B206" s="49" t="s">
        <v>52</v>
      </c>
      <c r="C206" s="48">
        <v>2013</v>
      </c>
      <c r="D206" s="49" t="s">
        <v>16</v>
      </c>
      <c r="E206" s="49" t="s">
        <v>146</v>
      </c>
      <c r="F206" s="49" t="s">
        <v>24</v>
      </c>
      <c r="G206" s="49" t="s">
        <v>147</v>
      </c>
      <c r="H206" s="48">
        <v>118.1</v>
      </c>
      <c r="I206" s="50">
        <v>1</v>
      </c>
      <c r="J206" s="50">
        <v>1</v>
      </c>
      <c r="K206" s="48">
        <v>4</v>
      </c>
      <c r="L206">
        <f>((I206+J206)/2)*K206*H206</f>
        <v>472.4</v>
      </c>
    </row>
    <row r="207" spans="1:12" x14ac:dyDescent="0.25">
      <c r="A207" s="48">
        <v>726</v>
      </c>
      <c r="B207" s="49" t="s">
        <v>107</v>
      </c>
      <c r="C207" s="48">
        <v>2013</v>
      </c>
      <c r="D207" s="49" t="s">
        <v>16</v>
      </c>
      <c r="E207" s="49" t="s">
        <v>146</v>
      </c>
      <c r="F207" s="49" t="s">
        <v>115</v>
      </c>
      <c r="G207" s="49" t="s">
        <v>147</v>
      </c>
      <c r="H207" s="48">
        <v>47.2</v>
      </c>
      <c r="I207" s="50">
        <v>1</v>
      </c>
      <c r="J207" s="50">
        <v>1</v>
      </c>
      <c r="K207" s="48">
        <v>52</v>
      </c>
      <c r="L207">
        <f>((I207+J207)/2)*K207*H207</f>
        <v>2454.4</v>
      </c>
    </row>
    <row r="208" spans="1:12" x14ac:dyDescent="0.25">
      <c r="A208" s="48">
        <v>726</v>
      </c>
      <c r="B208" s="49" t="s">
        <v>107</v>
      </c>
      <c r="C208" s="48">
        <v>2013</v>
      </c>
      <c r="D208" s="49" t="s">
        <v>16</v>
      </c>
      <c r="E208" s="49" t="s">
        <v>146</v>
      </c>
      <c r="F208" s="49" t="s">
        <v>115</v>
      </c>
      <c r="G208" s="49" t="s">
        <v>148</v>
      </c>
      <c r="H208" s="48">
        <v>72.599999999999994</v>
      </c>
      <c r="I208" s="50">
        <v>1</v>
      </c>
      <c r="J208" s="50">
        <v>1</v>
      </c>
      <c r="K208" s="48">
        <v>13</v>
      </c>
      <c r="L208">
        <f>((I208+J208)/2)*K208*H208</f>
        <v>943.8</v>
      </c>
    </row>
    <row r="209" spans="1:12" x14ac:dyDescent="0.25">
      <c r="A209" s="48">
        <v>726</v>
      </c>
      <c r="B209" s="49" t="s">
        <v>107</v>
      </c>
      <c r="C209" s="48">
        <v>2013</v>
      </c>
      <c r="D209" s="49" t="s">
        <v>16</v>
      </c>
      <c r="E209" s="49" t="s">
        <v>146</v>
      </c>
      <c r="F209" s="49" t="s">
        <v>18</v>
      </c>
      <c r="G209" s="49" t="s">
        <v>147</v>
      </c>
      <c r="H209" s="48">
        <v>230.4</v>
      </c>
      <c r="I209" s="50">
        <v>0.5</v>
      </c>
      <c r="J209" s="50">
        <v>0.5</v>
      </c>
      <c r="K209" s="48">
        <v>2</v>
      </c>
      <c r="L209">
        <f>((I209+J209)/2)*K209*H209</f>
        <v>230.4</v>
      </c>
    </row>
    <row r="210" spans="1:12" x14ac:dyDescent="0.25">
      <c r="A210" s="48">
        <v>726</v>
      </c>
      <c r="B210" s="49" t="s">
        <v>107</v>
      </c>
      <c r="C210" s="48">
        <v>2013</v>
      </c>
      <c r="D210" s="49" t="s">
        <v>16</v>
      </c>
      <c r="E210" s="49" t="s">
        <v>146</v>
      </c>
      <c r="F210" s="49" t="s">
        <v>18</v>
      </c>
      <c r="G210" s="49" t="s">
        <v>147</v>
      </c>
      <c r="H210" s="48">
        <v>230.4</v>
      </c>
      <c r="I210" s="50">
        <v>1</v>
      </c>
      <c r="J210" s="50">
        <v>1</v>
      </c>
      <c r="K210" s="48">
        <v>38</v>
      </c>
      <c r="L210">
        <f>((I210+J210)/2)*K210*H210</f>
        <v>8755.2000000000007</v>
      </c>
    </row>
    <row r="211" spans="1:12" x14ac:dyDescent="0.25">
      <c r="A211" s="48">
        <v>726</v>
      </c>
      <c r="B211" s="49" t="s">
        <v>107</v>
      </c>
      <c r="C211" s="48">
        <v>2013</v>
      </c>
      <c r="D211" s="49" t="s">
        <v>16</v>
      </c>
      <c r="E211" s="49" t="s">
        <v>146</v>
      </c>
      <c r="F211" s="49" t="s">
        <v>18</v>
      </c>
      <c r="G211" s="49" t="s">
        <v>148</v>
      </c>
      <c r="H211" s="48">
        <v>393.7</v>
      </c>
      <c r="I211" s="50">
        <v>1</v>
      </c>
      <c r="J211" s="50">
        <v>1</v>
      </c>
      <c r="K211" s="48">
        <v>15</v>
      </c>
      <c r="L211">
        <f>((I211+J211)/2)*K211*H211</f>
        <v>5905.5</v>
      </c>
    </row>
    <row r="212" spans="1:12" x14ac:dyDescent="0.25">
      <c r="A212" s="48">
        <v>726</v>
      </c>
      <c r="B212" s="49" t="s">
        <v>107</v>
      </c>
      <c r="C212" s="48">
        <v>2013</v>
      </c>
      <c r="D212" s="49" t="s">
        <v>16</v>
      </c>
      <c r="E212" s="49" t="s">
        <v>146</v>
      </c>
      <c r="F212" s="49" t="s">
        <v>39</v>
      </c>
      <c r="G212" s="49" t="s">
        <v>147</v>
      </c>
      <c r="H212" s="48">
        <v>47.2</v>
      </c>
      <c r="I212" s="50">
        <v>1</v>
      </c>
      <c r="J212" s="50">
        <v>1</v>
      </c>
      <c r="K212" s="48">
        <v>72</v>
      </c>
      <c r="L212">
        <f>((I212+J212)/2)*K212*H212</f>
        <v>3398.4</v>
      </c>
    </row>
    <row r="213" spans="1:12" x14ac:dyDescent="0.25">
      <c r="A213" s="48">
        <v>726</v>
      </c>
      <c r="B213" s="49" t="s">
        <v>107</v>
      </c>
      <c r="C213" s="48">
        <v>2013</v>
      </c>
      <c r="D213" s="49" t="s">
        <v>16</v>
      </c>
      <c r="E213" s="49" t="s">
        <v>146</v>
      </c>
      <c r="F213" s="49" t="s">
        <v>124</v>
      </c>
      <c r="G213" s="49" t="s">
        <v>147</v>
      </c>
      <c r="H213" s="48">
        <v>47.2</v>
      </c>
      <c r="I213" s="50">
        <v>1</v>
      </c>
      <c r="J213" s="50">
        <v>1</v>
      </c>
      <c r="K213" s="48">
        <v>9</v>
      </c>
      <c r="L213">
        <f>((I213+J213)/2)*K213*H213</f>
        <v>424.8</v>
      </c>
    </row>
    <row r="214" spans="1:12" x14ac:dyDescent="0.25">
      <c r="A214" s="48">
        <v>726</v>
      </c>
      <c r="B214" s="49" t="s">
        <v>107</v>
      </c>
      <c r="C214" s="48">
        <v>2013</v>
      </c>
      <c r="D214" s="49" t="s">
        <v>16</v>
      </c>
      <c r="E214" s="49" t="s">
        <v>146</v>
      </c>
      <c r="F214" s="49" t="s">
        <v>24</v>
      </c>
      <c r="G214" s="49" t="s">
        <v>147</v>
      </c>
      <c r="H214" s="48">
        <v>118.1</v>
      </c>
      <c r="I214" s="50">
        <v>1</v>
      </c>
      <c r="J214" s="50">
        <v>1</v>
      </c>
      <c r="K214" s="48">
        <v>16</v>
      </c>
      <c r="L214">
        <f>((I214+J214)/2)*K214*H214</f>
        <v>1889.6</v>
      </c>
    </row>
    <row r="215" spans="1:12" x14ac:dyDescent="0.25">
      <c r="A215" s="48">
        <v>311</v>
      </c>
      <c r="B215" s="49" t="s">
        <v>84</v>
      </c>
      <c r="C215" s="48">
        <v>2013</v>
      </c>
      <c r="D215" s="49" t="s">
        <v>16</v>
      </c>
      <c r="E215" s="49" t="s">
        <v>146</v>
      </c>
      <c r="F215" s="49" t="s">
        <v>115</v>
      </c>
      <c r="G215" s="49" t="s">
        <v>147</v>
      </c>
      <c r="H215" s="48">
        <v>47.2</v>
      </c>
      <c r="I215" s="50">
        <v>1</v>
      </c>
      <c r="J215" s="50">
        <v>1</v>
      </c>
      <c r="K215" s="48">
        <v>53</v>
      </c>
      <c r="L215">
        <f>((I215+J215)/2)*K215*H215</f>
        <v>2501.6000000000004</v>
      </c>
    </row>
    <row r="216" spans="1:12" x14ac:dyDescent="0.25">
      <c r="A216" s="48">
        <v>311</v>
      </c>
      <c r="B216" s="49" t="s">
        <v>84</v>
      </c>
      <c r="C216" s="48">
        <v>2013</v>
      </c>
      <c r="D216" s="49" t="s">
        <v>16</v>
      </c>
      <c r="E216" s="49" t="s">
        <v>146</v>
      </c>
      <c r="F216" s="49" t="s">
        <v>18</v>
      </c>
      <c r="G216" s="49" t="s">
        <v>147</v>
      </c>
      <c r="H216" s="48">
        <v>230.4</v>
      </c>
      <c r="I216" s="50">
        <v>1</v>
      </c>
      <c r="J216" s="50">
        <v>1</v>
      </c>
      <c r="K216" s="48">
        <v>16</v>
      </c>
      <c r="L216">
        <f>((I216+J216)/2)*K216*H216</f>
        <v>3686.4</v>
      </c>
    </row>
    <row r="217" spans="1:12" x14ac:dyDescent="0.25">
      <c r="A217" s="48">
        <v>311</v>
      </c>
      <c r="B217" s="49" t="s">
        <v>84</v>
      </c>
      <c r="C217" s="48">
        <v>2013</v>
      </c>
      <c r="D217" s="49" t="s">
        <v>16</v>
      </c>
      <c r="E217" s="49" t="s">
        <v>146</v>
      </c>
      <c r="F217" s="49" t="s">
        <v>18</v>
      </c>
      <c r="G217" s="49" t="s">
        <v>148</v>
      </c>
      <c r="H217" s="48">
        <v>393.7</v>
      </c>
      <c r="I217" s="50">
        <v>1</v>
      </c>
      <c r="J217" s="50">
        <v>1</v>
      </c>
      <c r="K217" s="48">
        <v>2</v>
      </c>
      <c r="L217">
        <f>((I217+J217)/2)*K217*H217</f>
        <v>787.4</v>
      </c>
    </row>
    <row r="218" spans="1:12" x14ac:dyDescent="0.25">
      <c r="A218" s="48">
        <v>311</v>
      </c>
      <c r="B218" s="49" t="s">
        <v>84</v>
      </c>
      <c r="C218" s="48">
        <v>2013</v>
      </c>
      <c r="D218" s="49" t="s">
        <v>16</v>
      </c>
      <c r="E218" s="49" t="s">
        <v>146</v>
      </c>
      <c r="F218" s="49" t="s">
        <v>39</v>
      </c>
      <c r="G218" s="49" t="s">
        <v>147</v>
      </c>
      <c r="H218" s="48">
        <v>47.2</v>
      </c>
      <c r="I218" s="50">
        <v>1</v>
      </c>
      <c r="J218" s="50">
        <v>1</v>
      </c>
      <c r="K218" s="48">
        <v>41</v>
      </c>
      <c r="L218">
        <f>((I218+J218)/2)*K218*H218</f>
        <v>1935.2</v>
      </c>
    </row>
    <row r="219" spans="1:12" x14ac:dyDescent="0.25">
      <c r="A219" s="48">
        <v>311</v>
      </c>
      <c r="B219" s="49" t="s">
        <v>84</v>
      </c>
      <c r="C219" s="48">
        <v>2013</v>
      </c>
      <c r="D219" s="49" t="s">
        <v>16</v>
      </c>
      <c r="E219" s="49" t="s">
        <v>146</v>
      </c>
      <c r="F219" s="49" t="s">
        <v>24</v>
      </c>
      <c r="G219" s="49" t="s">
        <v>147</v>
      </c>
      <c r="H219" s="48">
        <v>118.1</v>
      </c>
      <c r="I219" s="50">
        <v>1</v>
      </c>
      <c r="J219" s="50">
        <v>1</v>
      </c>
      <c r="K219" s="48">
        <v>32</v>
      </c>
      <c r="L219">
        <f>((I219+J219)/2)*K219*H219</f>
        <v>3779.2</v>
      </c>
    </row>
    <row r="220" spans="1:12" x14ac:dyDescent="0.25">
      <c r="A220" s="48">
        <v>311</v>
      </c>
      <c r="B220" s="49" t="s">
        <v>84</v>
      </c>
      <c r="C220" s="48">
        <v>2013</v>
      </c>
      <c r="D220" s="49" t="s">
        <v>16</v>
      </c>
      <c r="E220" s="49" t="s">
        <v>146</v>
      </c>
      <c r="F220" s="49" t="s">
        <v>24</v>
      </c>
      <c r="G220" s="49" t="s">
        <v>148</v>
      </c>
      <c r="H220" s="48">
        <v>201.9</v>
      </c>
      <c r="I220" s="50">
        <v>1</v>
      </c>
      <c r="J220" s="50">
        <v>1</v>
      </c>
      <c r="K220" s="48">
        <v>7</v>
      </c>
      <c r="L220">
        <f>((I220+J220)/2)*K220*H220</f>
        <v>1413.3</v>
      </c>
    </row>
    <row r="221" spans="1:12" x14ac:dyDescent="0.25">
      <c r="A221" s="48">
        <v>132</v>
      </c>
      <c r="B221" s="49" t="s">
        <v>50</v>
      </c>
      <c r="C221" s="48">
        <v>2013</v>
      </c>
      <c r="D221" s="49" t="s">
        <v>16</v>
      </c>
      <c r="E221" s="49" t="s">
        <v>146</v>
      </c>
      <c r="F221" s="49" t="s">
        <v>18</v>
      </c>
      <c r="G221" s="49" t="s">
        <v>147</v>
      </c>
      <c r="H221" s="48">
        <v>230.4</v>
      </c>
      <c r="I221" s="50">
        <v>1</v>
      </c>
      <c r="J221" s="50">
        <v>1</v>
      </c>
      <c r="K221" s="48">
        <v>4</v>
      </c>
      <c r="L221">
        <f>((I221+J221)/2)*K221*H221</f>
        <v>921.6</v>
      </c>
    </row>
    <row r="222" spans="1:12" x14ac:dyDescent="0.25">
      <c r="A222" s="48">
        <v>132</v>
      </c>
      <c r="B222" s="49" t="s">
        <v>50</v>
      </c>
      <c r="C222" s="48">
        <v>2013</v>
      </c>
      <c r="D222" s="49" t="s">
        <v>16</v>
      </c>
      <c r="E222" s="49" t="s">
        <v>146</v>
      </c>
      <c r="F222" s="49" t="s">
        <v>39</v>
      </c>
      <c r="G222" s="49" t="s">
        <v>147</v>
      </c>
      <c r="H222" s="48">
        <v>47.2</v>
      </c>
      <c r="I222" s="50">
        <v>1</v>
      </c>
      <c r="J222" s="50">
        <v>1</v>
      </c>
      <c r="K222" s="48">
        <v>36</v>
      </c>
      <c r="L222">
        <f>((I222+J222)/2)*K222*H222</f>
        <v>1699.2</v>
      </c>
    </row>
    <row r="223" spans="1:12" x14ac:dyDescent="0.25">
      <c r="A223" s="48">
        <v>132</v>
      </c>
      <c r="B223" s="49" t="s">
        <v>50</v>
      </c>
      <c r="C223" s="48">
        <v>2013</v>
      </c>
      <c r="D223" s="49" t="s">
        <v>16</v>
      </c>
      <c r="E223" s="49" t="s">
        <v>146</v>
      </c>
      <c r="F223" s="49" t="s">
        <v>24</v>
      </c>
      <c r="G223" s="49" t="s">
        <v>147</v>
      </c>
      <c r="H223" s="48">
        <v>118.1</v>
      </c>
      <c r="I223" s="50">
        <v>1</v>
      </c>
      <c r="J223" s="50">
        <v>1</v>
      </c>
      <c r="K223" s="48">
        <v>30</v>
      </c>
      <c r="L223">
        <f>((I223+J223)/2)*K223*H223</f>
        <v>3543</v>
      </c>
    </row>
    <row r="224" spans="1:12" x14ac:dyDescent="0.25">
      <c r="A224" s="48">
        <v>135</v>
      </c>
      <c r="B224" s="49" t="s">
        <v>156</v>
      </c>
      <c r="C224" s="48">
        <v>2013</v>
      </c>
      <c r="D224" s="49" t="s">
        <v>16</v>
      </c>
      <c r="E224" s="49" t="s">
        <v>146</v>
      </c>
      <c r="F224" s="49" t="s">
        <v>39</v>
      </c>
      <c r="G224" s="49" t="s">
        <v>147</v>
      </c>
      <c r="H224" s="48">
        <v>47.2</v>
      </c>
      <c r="I224" s="50">
        <v>1</v>
      </c>
      <c r="J224" s="50">
        <v>1</v>
      </c>
      <c r="K224" s="48">
        <v>2</v>
      </c>
      <c r="L224">
        <f>((I224+J224)/2)*K224*H224</f>
        <v>94.4</v>
      </c>
    </row>
    <row r="225" spans="1:12" x14ac:dyDescent="0.25">
      <c r="A225" s="48">
        <v>349</v>
      </c>
      <c r="B225" s="49" t="s">
        <v>137</v>
      </c>
      <c r="C225" s="48">
        <v>2013</v>
      </c>
      <c r="D225" s="49" t="s">
        <v>16</v>
      </c>
      <c r="E225" s="49" t="s">
        <v>146</v>
      </c>
      <c r="F225" s="49" t="s">
        <v>115</v>
      </c>
      <c r="G225" s="49" t="s">
        <v>147</v>
      </c>
      <c r="H225" s="48">
        <v>47.2</v>
      </c>
      <c r="I225" s="50">
        <v>1</v>
      </c>
      <c r="J225" s="50">
        <v>1</v>
      </c>
      <c r="K225" s="48">
        <v>18</v>
      </c>
      <c r="L225">
        <f>((I225+J225)/2)*K225*H225</f>
        <v>849.6</v>
      </c>
    </row>
    <row r="226" spans="1:12" x14ac:dyDescent="0.25">
      <c r="A226" s="48">
        <v>699</v>
      </c>
      <c r="B226" s="49" t="s">
        <v>106</v>
      </c>
      <c r="C226" s="48">
        <v>2013</v>
      </c>
      <c r="D226" s="49" t="s">
        <v>16</v>
      </c>
      <c r="E226" s="49" t="s">
        <v>146</v>
      </c>
      <c r="F226" s="49" t="s">
        <v>18</v>
      </c>
      <c r="G226" s="49" t="s">
        <v>147</v>
      </c>
      <c r="H226" s="48">
        <v>230.4</v>
      </c>
      <c r="I226" s="50">
        <v>1</v>
      </c>
      <c r="J226" s="50">
        <v>1</v>
      </c>
      <c r="K226" s="48">
        <v>4</v>
      </c>
      <c r="L226">
        <f>((I226+J226)/2)*K226*H226</f>
        <v>921.6</v>
      </c>
    </row>
    <row r="227" spans="1:12" x14ac:dyDescent="0.25">
      <c r="A227" s="48">
        <v>699</v>
      </c>
      <c r="B227" s="49" t="s">
        <v>106</v>
      </c>
      <c r="C227" s="48">
        <v>2013</v>
      </c>
      <c r="D227" s="49" t="s">
        <v>16</v>
      </c>
      <c r="E227" s="49" t="s">
        <v>146</v>
      </c>
      <c r="F227" s="49" t="s">
        <v>39</v>
      </c>
      <c r="G227" s="49" t="s">
        <v>147</v>
      </c>
      <c r="H227" s="48">
        <v>47.2</v>
      </c>
      <c r="I227" s="50">
        <v>1</v>
      </c>
      <c r="J227" s="50">
        <v>1</v>
      </c>
      <c r="K227" s="48">
        <v>168</v>
      </c>
      <c r="L227">
        <f>((I227+J227)/2)*K227*H227</f>
        <v>7929.6</v>
      </c>
    </row>
    <row r="228" spans="1:12" x14ac:dyDescent="0.25">
      <c r="A228" s="48">
        <v>699</v>
      </c>
      <c r="B228" s="49" t="s">
        <v>106</v>
      </c>
      <c r="C228" s="48">
        <v>2013</v>
      </c>
      <c r="D228" s="49" t="s">
        <v>16</v>
      </c>
      <c r="E228" s="49" t="s">
        <v>146</v>
      </c>
      <c r="F228" s="49" t="s">
        <v>39</v>
      </c>
      <c r="G228" s="49" t="s">
        <v>148</v>
      </c>
      <c r="H228" s="48">
        <v>72.599999999999994</v>
      </c>
      <c r="I228" s="50">
        <v>1</v>
      </c>
      <c r="J228" s="50">
        <v>1</v>
      </c>
      <c r="K228" s="48">
        <v>42</v>
      </c>
      <c r="L228">
        <f>((I228+J228)/2)*K228*H228</f>
        <v>3049.2</v>
      </c>
    </row>
    <row r="229" spans="1:12" x14ac:dyDescent="0.25">
      <c r="A229" s="48">
        <v>699</v>
      </c>
      <c r="B229" s="49" t="s">
        <v>106</v>
      </c>
      <c r="C229" s="48">
        <v>2013</v>
      </c>
      <c r="D229" s="49" t="s">
        <v>16</v>
      </c>
      <c r="E229" s="49" t="s">
        <v>146</v>
      </c>
      <c r="F229" s="49" t="s">
        <v>124</v>
      </c>
      <c r="G229" s="49" t="s">
        <v>147</v>
      </c>
      <c r="H229" s="48">
        <v>47.2</v>
      </c>
      <c r="I229" s="50">
        <v>1</v>
      </c>
      <c r="J229" s="50">
        <v>1</v>
      </c>
      <c r="K229" s="48">
        <v>1</v>
      </c>
      <c r="L229">
        <f>((I229+J229)/2)*K229*H229</f>
        <v>47.2</v>
      </c>
    </row>
    <row r="230" spans="1:12" x14ac:dyDescent="0.25">
      <c r="A230" s="48">
        <v>699</v>
      </c>
      <c r="B230" s="49" t="s">
        <v>106</v>
      </c>
      <c r="C230" s="48">
        <v>2013</v>
      </c>
      <c r="D230" s="49" t="s">
        <v>16</v>
      </c>
      <c r="E230" s="49" t="s">
        <v>146</v>
      </c>
      <c r="F230" s="49" t="s">
        <v>24</v>
      </c>
      <c r="G230" s="49" t="s">
        <v>147</v>
      </c>
      <c r="H230" s="48">
        <v>118.1</v>
      </c>
      <c r="I230" s="50">
        <v>1</v>
      </c>
      <c r="J230" s="50">
        <v>1</v>
      </c>
      <c r="K230" s="48">
        <v>132</v>
      </c>
      <c r="L230">
        <f>((I230+J230)/2)*K230*H230</f>
        <v>15589.199999999999</v>
      </c>
    </row>
    <row r="231" spans="1:12" x14ac:dyDescent="0.25">
      <c r="A231" s="48">
        <v>699</v>
      </c>
      <c r="B231" s="49" t="s">
        <v>106</v>
      </c>
      <c r="C231" s="48">
        <v>2013</v>
      </c>
      <c r="D231" s="49" t="s">
        <v>16</v>
      </c>
      <c r="E231" s="49" t="s">
        <v>146</v>
      </c>
      <c r="F231" s="49" t="s">
        <v>24</v>
      </c>
      <c r="G231" s="49" t="s">
        <v>148</v>
      </c>
      <c r="H231" s="48">
        <v>201.9</v>
      </c>
      <c r="I231" s="50">
        <v>1</v>
      </c>
      <c r="J231" s="50">
        <v>1</v>
      </c>
      <c r="K231" s="48">
        <v>11</v>
      </c>
      <c r="L231">
        <f>((I231+J231)/2)*K231*H231</f>
        <v>2220.9</v>
      </c>
    </row>
    <row r="232" spans="1:12" x14ac:dyDescent="0.25">
      <c r="A232" s="48">
        <v>146</v>
      </c>
      <c r="B232" s="49" t="s">
        <v>53</v>
      </c>
      <c r="C232" s="48">
        <v>2013</v>
      </c>
      <c r="D232" s="49" t="s">
        <v>16</v>
      </c>
      <c r="E232" s="49" t="s">
        <v>146</v>
      </c>
      <c r="F232" s="49" t="s">
        <v>115</v>
      </c>
      <c r="G232" s="49" t="s">
        <v>147</v>
      </c>
      <c r="H232" s="48">
        <v>47.2</v>
      </c>
      <c r="I232" s="50">
        <v>1</v>
      </c>
      <c r="J232" s="50">
        <v>1</v>
      </c>
      <c r="K232" s="48">
        <v>4</v>
      </c>
      <c r="L232">
        <f>((I232+J232)/2)*K232*H232</f>
        <v>188.8</v>
      </c>
    </row>
    <row r="233" spans="1:12" x14ac:dyDescent="0.25">
      <c r="A233" s="48">
        <v>146</v>
      </c>
      <c r="B233" s="49" t="s">
        <v>53</v>
      </c>
      <c r="C233" s="48">
        <v>2013</v>
      </c>
      <c r="D233" s="49" t="s">
        <v>16</v>
      </c>
      <c r="E233" s="49" t="s">
        <v>146</v>
      </c>
      <c r="F233" s="49" t="s">
        <v>115</v>
      </c>
      <c r="G233" s="49" t="s">
        <v>148</v>
      </c>
      <c r="H233" s="48">
        <v>72.599999999999994</v>
      </c>
      <c r="I233" s="50">
        <v>1</v>
      </c>
      <c r="J233" s="50">
        <v>1</v>
      </c>
      <c r="K233" s="48">
        <v>2</v>
      </c>
      <c r="L233">
        <f>((I233+J233)/2)*K233*H233</f>
        <v>145.19999999999999</v>
      </c>
    </row>
    <row r="234" spans="1:12" x14ac:dyDescent="0.25">
      <c r="A234" s="48">
        <v>146</v>
      </c>
      <c r="B234" s="49" t="s">
        <v>53</v>
      </c>
      <c r="C234" s="48">
        <v>2013</v>
      </c>
      <c r="D234" s="49" t="s">
        <v>16</v>
      </c>
      <c r="E234" s="49" t="s">
        <v>146</v>
      </c>
      <c r="F234" s="49" t="s">
        <v>39</v>
      </c>
      <c r="G234" s="49" t="s">
        <v>147</v>
      </c>
      <c r="H234" s="48">
        <v>47.2</v>
      </c>
      <c r="I234" s="50">
        <v>1</v>
      </c>
      <c r="J234" s="50">
        <v>1</v>
      </c>
      <c r="K234" s="48">
        <v>3</v>
      </c>
      <c r="L234">
        <f>((I234+J234)/2)*K234*H234</f>
        <v>141.60000000000002</v>
      </c>
    </row>
    <row r="235" spans="1:12" x14ac:dyDescent="0.25">
      <c r="A235" s="48">
        <v>146</v>
      </c>
      <c r="B235" s="49" t="s">
        <v>53</v>
      </c>
      <c r="C235" s="48">
        <v>2013</v>
      </c>
      <c r="D235" s="49" t="s">
        <v>16</v>
      </c>
      <c r="E235" s="49" t="s">
        <v>146</v>
      </c>
      <c r="F235" s="49" t="s">
        <v>39</v>
      </c>
      <c r="G235" s="49" t="s">
        <v>148</v>
      </c>
      <c r="H235" s="48">
        <v>72.599999999999994</v>
      </c>
      <c r="I235" s="50">
        <v>1</v>
      </c>
      <c r="J235" s="50">
        <v>1</v>
      </c>
      <c r="K235" s="48">
        <v>4</v>
      </c>
      <c r="L235">
        <f>((I235+J235)/2)*K235*H235</f>
        <v>290.39999999999998</v>
      </c>
    </row>
    <row r="236" spans="1:12" x14ac:dyDescent="0.25">
      <c r="A236" s="48">
        <v>146</v>
      </c>
      <c r="B236" s="49" t="s">
        <v>53</v>
      </c>
      <c r="C236" s="48">
        <v>2013</v>
      </c>
      <c r="D236" s="49" t="s">
        <v>16</v>
      </c>
      <c r="E236" s="49" t="s">
        <v>146</v>
      </c>
      <c r="F236" s="49" t="s">
        <v>24</v>
      </c>
      <c r="G236" s="49" t="s">
        <v>147</v>
      </c>
      <c r="H236" s="48">
        <v>118.1</v>
      </c>
      <c r="I236" s="50">
        <v>1</v>
      </c>
      <c r="J236" s="50">
        <v>1</v>
      </c>
      <c r="K236" s="48">
        <v>30</v>
      </c>
      <c r="L236">
        <f>((I236+J236)/2)*K236*H236</f>
        <v>3543</v>
      </c>
    </row>
    <row r="237" spans="1:12" x14ac:dyDescent="0.25">
      <c r="A237" s="48">
        <v>146</v>
      </c>
      <c r="B237" s="49" t="s">
        <v>53</v>
      </c>
      <c r="C237" s="48">
        <v>2013</v>
      </c>
      <c r="D237" s="49" t="s">
        <v>54</v>
      </c>
      <c r="E237" s="49" t="s">
        <v>146</v>
      </c>
      <c r="F237" s="49" t="s">
        <v>24</v>
      </c>
      <c r="G237" s="49" t="s">
        <v>147</v>
      </c>
      <c r="H237" s="48">
        <v>118.1</v>
      </c>
      <c r="I237" s="50">
        <v>1</v>
      </c>
      <c r="J237" s="50">
        <v>1</v>
      </c>
      <c r="K237" s="48">
        <v>2</v>
      </c>
      <c r="L237">
        <f>((I237+J237)/2)*K237*H237</f>
        <v>236.2</v>
      </c>
    </row>
    <row r="238" spans="1:12" x14ac:dyDescent="0.25">
      <c r="A238" s="48">
        <v>152</v>
      </c>
      <c r="B238" s="49" t="s">
        <v>56</v>
      </c>
      <c r="C238" s="48">
        <v>2013</v>
      </c>
      <c r="D238" s="49" t="s">
        <v>16</v>
      </c>
      <c r="E238" s="49" t="s">
        <v>146</v>
      </c>
      <c r="F238" s="49" t="s">
        <v>115</v>
      </c>
      <c r="G238" s="49" t="s">
        <v>147</v>
      </c>
      <c r="H238" s="48">
        <v>47.2</v>
      </c>
      <c r="I238" s="50">
        <v>1</v>
      </c>
      <c r="J238" s="50">
        <v>1</v>
      </c>
      <c r="K238" s="48">
        <v>2</v>
      </c>
      <c r="L238">
        <f>((I238+J238)/2)*K238*H238</f>
        <v>94.4</v>
      </c>
    </row>
    <row r="239" spans="1:12" x14ac:dyDescent="0.25">
      <c r="A239" s="48">
        <v>152</v>
      </c>
      <c r="B239" s="49" t="s">
        <v>56</v>
      </c>
      <c r="C239" s="48">
        <v>2013</v>
      </c>
      <c r="D239" s="49" t="s">
        <v>16</v>
      </c>
      <c r="E239" s="49" t="s">
        <v>146</v>
      </c>
      <c r="F239" s="49" t="s">
        <v>18</v>
      </c>
      <c r="G239" s="49" t="s">
        <v>147</v>
      </c>
      <c r="H239" s="48">
        <v>230.4</v>
      </c>
      <c r="I239" s="50">
        <v>0.5</v>
      </c>
      <c r="J239" s="50">
        <v>0.5</v>
      </c>
      <c r="K239" s="48">
        <v>1</v>
      </c>
      <c r="L239">
        <f>((I239+J239)/2)*K239*H239</f>
        <v>115.2</v>
      </c>
    </row>
    <row r="240" spans="1:12" x14ac:dyDescent="0.25">
      <c r="A240" s="48">
        <v>152</v>
      </c>
      <c r="B240" s="49" t="s">
        <v>56</v>
      </c>
      <c r="C240" s="48">
        <v>2013</v>
      </c>
      <c r="D240" s="49" t="s">
        <v>16</v>
      </c>
      <c r="E240" s="49" t="s">
        <v>146</v>
      </c>
      <c r="F240" s="49" t="s">
        <v>18</v>
      </c>
      <c r="G240" s="49" t="s">
        <v>147</v>
      </c>
      <c r="H240" s="48">
        <v>230.4</v>
      </c>
      <c r="I240" s="50">
        <v>1</v>
      </c>
      <c r="J240" s="50">
        <v>1</v>
      </c>
      <c r="K240" s="48">
        <v>1</v>
      </c>
      <c r="L240">
        <f>((I240+J240)/2)*K240*H240</f>
        <v>230.4</v>
      </c>
    </row>
    <row r="241" spans="1:12" x14ac:dyDescent="0.25">
      <c r="A241" s="48">
        <v>152</v>
      </c>
      <c r="B241" s="49" t="s">
        <v>56</v>
      </c>
      <c r="C241" s="48">
        <v>2013</v>
      </c>
      <c r="D241" s="49" t="s">
        <v>16</v>
      </c>
      <c r="E241" s="49" t="s">
        <v>146</v>
      </c>
      <c r="F241" s="49" t="s">
        <v>39</v>
      </c>
      <c r="G241" s="49" t="s">
        <v>147</v>
      </c>
      <c r="H241" s="48">
        <v>47.2</v>
      </c>
      <c r="I241" s="50">
        <v>1</v>
      </c>
      <c r="J241" s="50">
        <v>1</v>
      </c>
      <c r="K241" s="48">
        <v>1</v>
      </c>
      <c r="L241">
        <f>((I241+J241)/2)*K241*H241</f>
        <v>47.2</v>
      </c>
    </row>
    <row r="242" spans="1:12" x14ac:dyDescent="0.25">
      <c r="A242" s="48">
        <v>152</v>
      </c>
      <c r="B242" s="49" t="s">
        <v>56</v>
      </c>
      <c r="C242" s="48">
        <v>2013</v>
      </c>
      <c r="D242" s="49" t="s">
        <v>16</v>
      </c>
      <c r="E242" s="49" t="s">
        <v>146</v>
      </c>
      <c r="F242" s="49" t="s">
        <v>24</v>
      </c>
      <c r="G242" s="49" t="s">
        <v>147</v>
      </c>
      <c r="H242" s="48">
        <v>118.1</v>
      </c>
      <c r="I242" s="50">
        <v>1</v>
      </c>
      <c r="J242" s="50">
        <v>1</v>
      </c>
      <c r="K242" s="48">
        <v>4</v>
      </c>
      <c r="L242">
        <f>((I242+J242)/2)*K242*H242</f>
        <v>472.4</v>
      </c>
    </row>
    <row r="243" spans="1:12" x14ac:dyDescent="0.25">
      <c r="A243" s="48">
        <v>156</v>
      </c>
      <c r="B243" s="49" t="s">
        <v>157</v>
      </c>
      <c r="C243" s="48">
        <v>2013</v>
      </c>
      <c r="D243" s="49" t="s">
        <v>16</v>
      </c>
      <c r="E243" s="49" t="s">
        <v>146</v>
      </c>
      <c r="F243" s="49" t="s">
        <v>39</v>
      </c>
      <c r="G243" s="49" t="s">
        <v>147</v>
      </c>
      <c r="H243" s="48">
        <v>47.2</v>
      </c>
      <c r="I243" s="50">
        <v>1</v>
      </c>
      <c r="J243" s="50">
        <v>1</v>
      </c>
      <c r="K243" s="48">
        <v>5</v>
      </c>
      <c r="L243">
        <f>((I243+J243)/2)*K243*H243</f>
        <v>236</v>
      </c>
    </row>
    <row r="244" spans="1:12" x14ac:dyDescent="0.25">
      <c r="A244" s="48">
        <v>156</v>
      </c>
      <c r="B244" s="49" t="s">
        <v>157</v>
      </c>
      <c r="C244" s="48">
        <v>2013</v>
      </c>
      <c r="D244" s="49" t="s">
        <v>16</v>
      </c>
      <c r="E244" s="49" t="s">
        <v>146</v>
      </c>
      <c r="F244" s="49" t="s">
        <v>24</v>
      </c>
      <c r="G244" s="49" t="s">
        <v>147</v>
      </c>
      <c r="H244" s="48">
        <v>118.1</v>
      </c>
      <c r="I244" s="50">
        <v>1</v>
      </c>
      <c r="J244" s="50">
        <v>1</v>
      </c>
      <c r="K244" s="48">
        <v>4</v>
      </c>
      <c r="L244">
        <f>((I244+J244)/2)*K244*H244</f>
        <v>472.4</v>
      </c>
    </row>
    <row r="245" spans="1:12" x14ac:dyDescent="0.25">
      <c r="A245" s="48">
        <v>161</v>
      </c>
      <c r="B245" s="49" t="s">
        <v>59</v>
      </c>
      <c r="C245" s="48">
        <v>2013</v>
      </c>
      <c r="D245" s="49" t="s">
        <v>16</v>
      </c>
      <c r="E245" s="49" t="s">
        <v>146</v>
      </c>
      <c r="F245" s="49" t="s">
        <v>39</v>
      </c>
      <c r="G245" s="49" t="s">
        <v>147</v>
      </c>
      <c r="H245" s="48">
        <v>47.2</v>
      </c>
      <c r="I245" s="50">
        <v>0.5</v>
      </c>
      <c r="J245" s="50">
        <v>0.5</v>
      </c>
      <c r="K245" s="48">
        <v>1</v>
      </c>
      <c r="L245">
        <f>((I245+J245)/2)*K245*H245</f>
        <v>23.6</v>
      </c>
    </row>
    <row r="246" spans="1:12" x14ac:dyDescent="0.25">
      <c r="A246" s="48">
        <v>161</v>
      </c>
      <c r="B246" s="49" t="s">
        <v>59</v>
      </c>
      <c r="C246" s="48">
        <v>2013</v>
      </c>
      <c r="D246" s="49" t="s">
        <v>16</v>
      </c>
      <c r="E246" s="49" t="s">
        <v>146</v>
      </c>
      <c r="F246" s="49" t="s">
        <v>39</v>
      </c>
      <c r="G246" s="49" t="s">
        <v>147</v>
      </c>
      <c r="H246" s="48">
        <v>47.2</v>
      </c>
      <c r="I246" s="50">
        <v>1</v>
      </c>
      <c r="J246" s="50">
        <v>1</v>
      </c>
      <c r="K246" s="48">
        <v>5</v>
      </c>
      <c r="L246">
        <f>((I246+J246)/2)*K246*H246</f>
        <v>236</v>
      </c>
    </row>
    <row r="247" spans="1:12" x14ac:dyDescent="0.25">
      <c r="A247" s="48">
        <v>161</v>
      </c>
      <c r="B247" s="49" t="s">
        <v>59</v>
      </c>
      <c r="C247" s="48">
        <v>2013</v>
      </c>
      <c r="D247" s="49" t="s">
        <v>16</v>
      </c>
      <c r="E247" s="49" t="s">
        <v>146</v>
      </c>
      <c r="F247" s="49" t="s">
        <v>24</v>
      </c>
      <c r="G247" s="49" t="s">
        <v>147</v>
      </c>
      <c r="H247" s="48">
        <v>118.1</v>
      </c>
      <c r="I247" s="50">
        <v>0.5</v>
      </c>
      <c r="J247" s="50">
        <v>0.5</v>
      </c>
      <c r="K247" s="48">
        <v>1</v>
      </c>
      <c r="L247">
        <f>((I247+J247)/2)*K247*H247</f>
        <v>59.05</v>
      </c>
    </row>
    <row r="248" spans="1:12" x14ac:dyDescent="0.25">
      <c r="A248" s="48">
        <v>161</v>
      </c>
      <c r="B248" s="49" t="s">
        <v>59</v>
      </c>
      <c r="C248" s="48">
        <v>2013</v>
      </c>
      <c r="D248" s="49" t="s">
        <v>16</v>
      </c>
      <c r="E248" s="49" t="s">
        <v>146</v>
      </c>
      <c r="F248" s="49" t="s">
        <v>24</v>
      </c>
      <c r="G248" s="49" t="s">
        <v>147</v>
      </c>
      <c r="H248" s="48">
        <v>118.1</v>
      </c>
      <c r="I248" s="50">
        <v>1</v>
      </c>
      <c r="J248" s="50">
        <v>1</v>
      </c>
      <c r="K248" s="48">
        <v>1</v>
      </c>
      <c r="L248">
        <f>((I248+J248)/2)*K248*H248</f>
        <v>118.1</v>
      </c>
    </row>
    <row r="249" spans="1:12" x14ac:dyDescent="0.25">
      <c r="A249" s="48">
        <v>162</v>
      </c>
      <c r="B249" s="49" t="s">
        <v>158</v>
      </c>
      <c r="C249" s="48">
        <v>2013</v>
      </c>
      <c r="D249" s="49" t="s">
        <v>16</v>
      </c>
      <c r="E249" s="49" t="s">
        <v>146</v>
      </c>
      <c r="F249" s="49" t="s">
        <v>18</v>
      </c>
      <c r="G249" s="49" t="s">
        <v>147</v>
      </c>
      <c r="H249" s="48">
        <v>230.4</v>
      </c>
      <c r="I249" s="50">
        <v>1</v>
      </c>
      <c r="J249" s="50">
        <v>1</v>
      </c>
      <c r="K249" s="48">
        <v>1</v>
      </c>
      <c r="L249">
        <f>((I249+J249)/2)*K249*H249</f>
        <v>230.4</v>
      </c>
    </row>
    <row r="250" spans="1:12" x14ac:dyDescent="0.25">
      <c r="A250" s="48">
        <v>162</v>
      </c>
      <c r="B250" s="49" t="s">
        <v>158</v>
      </c>
      <c r="C250" s="48">
        <v>2013</v>
      </c>
      <c r="D250" s="49" t="s">
        <v>16</v>
      </c>
      <c r="E250" s="49" t="s">
        <v>146</v>
      </c>
      <c r="F250" s="49" t="s">
        <v>39</v>
      </c>
      <c r="G250" s="49" t="s">
        <v>147</v>
      </c>
      <c r="H250" s="48">
        <v>47.2</v>
      </c>
      <c r="I250" s="50">
        <v>1</v>
      </c>
      <c r="J250" s="50">
        <v>1</v>
      </c>
      <c r="K250" s="48">
        <v>7</v>
      </c>
      <c r="L250">
        <f>((I250+J250)/2)*K250*H250</f>
        <v>330.40000000000003</v>
      </c>
    </row>
    <row r="251" spans="1:12" x14ac:dyDescent="0.25">
      <c r="A251" s="48">
        <v>164</v>
      </c>
      <c r="B251" s="49" t="s">
        <v>60</v>
      </c>
      <c r="C251" s="48">
        <v>2013</v>
      </c>
      <c r="D251" s="49" t="s">
        <v>16</v>
      </c>
      <c r="E251" s="49" t="s">
        <v>146</v>
      </c>
      <c r="F251" s="49" t="s">
        <v>115</v>
      </c>
      <c r="G251" s="49" t="s">
        <v>147</v>
      </c>
      <c r="H251" s="48">
        <v>47.2</v>
      </c>
      <c r="I251" s="50">
        <v>1</v>
      </c>
      <c r="J251" s="50">
        <v>1</v>
      </c>
      <c r="K251" s="48">
        <v>6</v>
      </c>
      <c r="L251">
        <f>((I251+J251)/2)*K251*H251</f>
        <v>283.20000000000005</v>
      </c>
    </row>
    <row r="252" spans="1:12" x14ac:dyDescent="0.25">
      <c r="A252" s="48">
        <v>164</v>
      </c>
      <c r="B252" s="49" t="s">
        <v>60</v>
      </c>
      <c r="C252" s="48">
        <v>2013</v>
      </c>
      <c r="D252" s="49" t="s">
        <v>16</v>
      </c>
      <c r="E252" s="49" t="s">
        <v>146</v>
      </c>
      <c r="F252" s="49" t="s">
        <v>39</v>
      </c>
      <c r="G252" s="49" t="s">
        <v>147</v>
      </c>
      <c r="H252" s="48">
        <v>47.2</v>
      </c>
      <c r="I252" s="50">
        <v>1</v>
      </c>
      <c r="J252" s="50">
        <v>1</v>
      </c>
      <c r="K252" s="48">
        <v>23</v>
      </c>
      <c r="L252">
        <f>((I252+J252)/2)*K252*H252</f>
        <v>1085.6000000000001</v>
      </c>
    </row>
    <row r="253" spans="1:12" x14ac:dyDescent="0.25">
      <c r="A253" s="48">
        <v>164</v>
      </c>
      <c r="B253" s="49" t="s">
        <v>60</v>
      </c>
      <c r="C253" s="48">
        <v>2013</v>
      </c>
      <c r="D253" s="49" t="s">
        <v>16</v>
      </c>
      <c r="E253" s="49" t="s">
        <v>146</v>
      </c>
      <c r="F253" s="49" t="s">
        <v>24</v>
      </c>
      <c r="G253" s="49" t="s">
        <v>147</v>
      </c>
      <c r="H253" s="48">
        <v>118.1</v>
      </c>
      <c r="I253" s="50">
        <v>1</v>
      </c>
      <c r="J253" s="50">
        <v>1</v>
      </c>
      <c r="K253" s="48">
        <v>19</v>
      </c>
      <c r="L253">
        <f>((I253+J253)/2)*K253*H253</f>
        <v>2243.9</v>
      </c>
    </row>
    <row r="254" spans="1:12" x14ac:dyDescent="0.25">
      <c r="A254" s="48">
        <v>173</v>
      </c>
      <c r="B254" s="49" t="s">
        <v>159</v>
      </c>
      <c r="C254" s="48">
        <v>2013</v>
      </c>
      <c r="D254" s="49" t="s">
        <v>16</v>
      </c>
      <c r="E254" s="49" t="s">
        <v>146</v>
      </c>
      <c r="F254" s="49" t="s">
        <v>24</v>
      </c>
      <c r="G254" s="49" t="s">
        <v>147</v>
      </c>
      <c r="H254" s="48">
        <v>118.1</v>
      </c>
      <c r="I254" s="50">
        <v>1</v>
      </c>
      <c r="J254" s="50">
        <v>1</v>
      </c>
      <c r="K254" s="48">
        <v>3</v>
      </c>
      <c r="L254">
        <f>((I254+J254)/2)*K254*H254</f>
        <v>354.29999999999995</v>
      </c>
    </row>
    <row r="255" spans="1:12" x14ac:dyDescent="0.25">
      <c r="A255" s="48">
        <v>184</v>
      </c>
      <c r="B255" s="49" t="s">
        <v>63</v>
      </c>
      <c r="C255" s="48">
        <v>2013</v>
      </c>
      <c r="D255" s="49" t="s">
        <v>16</v>
      </c>
      <c r="E255" s="49" t="s">
        <v>146</v>
      </c>
      <c r="F255" s="49" t="s">
        <v>18</v>
      </c>
      <c r="G255" s="49" t="s">
        <v>147</v>
      </c>
      <c r="H255" s="48">
        <v>230.4</v>
      </c>
      <c r="I255" s="50">
        <v>1</v>
      </c>
      <c r="J255" s="50">
        <v>1</v>
      </c>
      <c r="K255" s="48">
        <v>4</v>
      </c>
      <c r="L255">
        <f>((I255+J255)/2)*K255*H255</f>
        <v>921.6</v>
      </c>
    </row>
    <row r="256" spans="1:12" x14ac:dyDescent="0.25">
      <c r="A256" s="48">
        <v>184</v>
      </c>
      <c r="B256" s="49" t="s">
        <v>63</v>
      </c>
      <c r="C256" s="48">
        <v>2013</v>
      </c>
      <c r="D256" s="49" t="s">
        <v>16</v>
      </c>
      <c r="E256" s="49" t="s">
        <v>146</v>
      </c>
      <c r="F256" s="49" t="s">
        <v>39</v>
      </c>
      <c r="G256" s="49" t="s">
        <v>147</v>
      </c>
      <c r="H256" s="48">
        <v>47.2</v>
      </c>
      <c r="I256" s="50">
        <v>1</v>
      </c>
      <c r="J256" s="50">
        <v>1</v>
      </c>
      <c r="K256" s="48">
        <v>2</v>
      </c>
      <c r="L256">
        <f>((I256+J256)/2)*K256*H256</f>
        <v>94.4</v>
      </c>
    </row>
    <row r="257" spans="1:12" x14ac:dyDescent="0.25">
      <c r="A257" s="48">
        <v>269</v>
      </c>
      <c r="B257" s="49" t="s">
        <v>77</v>
      </c>
      <c r="C257" s="48">
        <v>2013</v>
      </c>
      <c r="D257" s="49" t="s">
        <v>16</v>
      </c>
      <c r="E257" s="49" t="s">
        <v>146</v>
      </c>
      <c r="F257" s="49" t="s">
        <v>18</v>
      </c>
      <c r="G257" s="49" t="s">
        <v>147</v>
      </c>
      <c r="H257" s="48">
        <v>230.4</v>
      </c>
      <c r="I257" s="50">
        <v>1</v>
      </c>
      <c r="J257" s="50">
        <v>1</v>
      </c>
      <c r="K257" s="48">
        <v>11.5</v>
      </c>
      <c r="L257">
        <f>((I257+J257)/2)*K257*H257</f>
        <v>2649.6</v>
      </c>
    </row>
    <row r="258" spans="1:12" x14ac:dyDescent="0.25">
      <c r="A258" s="48">
        <v>269</v>
      </c>
      <c r="B258" s="49" t="s">
        <v>77</v>
      </c>
      <c r="C258" s="48">
        <v>2013</v>
      </c>
      <c r="D258" s="49" t="s">
        <v>16</v>
      </c>
      <c r="E258" s="49" t="s">
        <v>146</v>
      </c>
      <c r="F258" s="49" t="s">
        <v>39</v>
      </c>
      <c r="G258" s="49" t="s">
        <v>147</v>
      </c>
      <c r="H258" s="48">
        <v>47.2</v>
      </c>
      <c r="I258" s="50">
        <v>1</v>
      </c>
      <c r="J258" s="50">
        <v>1</v>
      </c>
      <c r="K258" s="48">
        <v>22</v>
      </c>
      <c r="L258">
        <f>((I258+J258)/2)*K258*H258</f>
        <v>1038.4000000000001</v>
      </c>
    </row>
    <row r="259" spans="1:12" x14ac:dyDescent="0.25">
      <c r="A259" s="48">
        <v>269</v>
      </c>
      <c r="B259" s="49" t="s">
        <v>77</v>
      </c>
      <c r="C259" s="48">
        <v>2013</v>
      </c>
      <c r="D259" s="49" t="s">
        <v>16</v>
      </c>
      <c r="E259" s="49" t="s">
        <v>146</v>
      </c>
      <c r="F259" s="49" t="s">
        <v>24</v>
      </c>
      <c r="G259" s="49" t="s">
        <v>147</v>
      </c>
      <c r="H259" s="48">
        <v>118.1</v>
      </c>
      <c r="I259" s="50">
        <v>1</v>
      </c>
      <c r="J259" s="50">
        <v>1</v>
      </c>
      <c r="K259" s="48">
        <v>55</v>
      </c>
      <c r="L259">
        <f>((I259+J259)/2)*K259*H259</f>
        <v>6495.5</v>
      </c>
    </row>
    <row r="260" spans="1:12" x14ac:dyDescent="0.25">
      <c r="A260" s="48">
        <v>269</v>
      </c>
      <c r="B260" s="49" t="s">
        <v>77</v>
      </c>
      <c r="C260" s="48">
        <v>2013</v>
      </c>
      <c r="D260" s="49" t="s">
        <v>54</v>
      </c>
      <c r="E260" s="49" t="s">
        <v>146</v>
      </c>
      <c r="F260" s="49" t="s">
        <v>18</v>
      </c>
      <c r="G260" s="49" t="s">
        <v>147</v>
      </c>
      <c r="H260" s="48">
        <v>230.4</v>
      </c>
      <c r="I260" s="50">
        <v>1</v>
      </c>
      <c r="J260" s="50">
        <v>1</v>
      </c>
      <c r="K260" s="48">
        <v>20.5</v>
      </c>
      <c r="L260">
        <f>((I260+J260)/2)*K260*H260</f>
        <v>4723.2</v>
      </c>
    </row>
    <row r="261" spans="1:12" x14ac:dyDescent="0.25">
      <c r="A261" s="48">
        <v>269</v>
      </c>
      <c r="B261" s="49" t="s">
        <v>77</v>
      </c>
      <c r="C261" s="48">
        <v>2013</v>
      </c>
      <c r="D261" s="49" t="s">
        <v>54</v>
      </c>
      <c r="E261" s="49" t="s">
        <v>146</v>
      </c>
      <c r="F261" s="49" t="s">
        <v>24</v>
      </c>
      <c r="G261" s="49" t="s">
        <v>147</v>
      </c>
      <c r="H261" s="48">
        <v>118.1</v>
      </c>
      <c r="I261" s="50">
        <v>1</v>
      </c>
      <c r="J261" s="50">
        <v>1</v>
      </c>
      <c r="K261" s="48">
        <v>4</v>
      </c>
      <c r="L261">
        <f>((I261+J261)/2)*K261*H261</f>
        <v>472.4</v>
      </c>
    </row>
    <row r="262" spans="1:12" x14ac:dyDescent="0.25">
      <c r="A262" s="48">
        <v>187</v>
      </c>
      <c r="B262" s="49" t="s">
        <v>160</v>
      </c>
      <c r="C262" s="48">
        <v>2013</v>
      </c>
      <c r="D262" s="49" t="s">
        <v>54</v>
      </c>
      <c r="E262" s="49" t="s">
        <v>146</v>
      </c>
      <c r="F262" s="49" t="s">
        <v>57</v>
      </c>
      <c r="G262" s="49" t="s">
        <v>147</v>
      </c>
      <c r="H262" s="48">
        <v>449.2</v>
      </c>
      <c r="I262" s="50">
        <v>1</v>
      </c>
      <c r="J262" s="50">
        <v>1</v>
      </c>
      <c r="K262" s="48">
        <v>7</v>
      </c>
      <c r="L262">
        <f>((I262+J262)/2)*K262*H262</f>
        <v>3144.4</v>
      </c>
    </row>
    <row r="263" spans="1:12" x14ac:dyDescent="0.25">
      <c r="A263" s="48">
        <v>187</v>
      </c>
      <c r="B263" s="49" t="s">
        <v>160</v>
      </c>
      <c r="C263" s="48">
        <v>2013</v>
      </c>
      <c r="D263" s="49" t="s">
        <v>54</v>
      </c>
      <c r="E263" s="49" t="s">
        <v>146</v>
      </c>
      <c r="F263" s="49" t="s">
        <v>57</v>
      </c>
      <c r="G263" s="49" t="s">
        <v>148</v>
      </c>
      <c r="H263" s="48">
        <v>767.7</v>
      </c>
      <c r="I263" s="50">
        <v>1</v>
      </c>
      <c r="J263" s="50">
        <v>1</v>
      </c>
      <c r="K263" s="48">
        <v>7</v>
      </c>
      <c r="L263">
        <f>((I263+J263)/2)*K263*H263</f>
        <v>5373.9000000000005</v>
      </c>
    </row>
    <row r="264" spans="1:12" x14ac:dyDescent="0.25">
      <c r="A264" s="48">
        <v>611</v>
      </c>
      <c r="B264" s="49" t="s">
        <v>99</v>
      </c>
      <c r="C264" s="48">
        <v>2013</v>
      </c>
      <c r="D264" s="49" t="s">
        <v>16</v>
      </c>
      <c r="E264" s="49" t="s">
        <v>146</v>
      </c>
      <c r="F264" s="49" t="s">
        <v>115</v>
      </c>
      <c r="G264" s="49" t="s">
        <v>147</v>
      </c>
      <c r="H264" s="48">
        <v>47.2</v>
      </c>
      <c r="I264" s="50">
        <v>1</v>
      </c>
      <c r="J264" s="50">
        <v>1</v>
      </c>
      <c r="K264" s="48">
        <v>72</v>
      </c>
      <c r="L264">
        <f>((I264+J264)/2)*K264*H264</f>
        <v>3398.4</v>
      </c>
    </row>
    <row r="265" spans="1:12" x14ac:dyDescent="0.25">
      <c r="A265" s="48">
        <v>611</v>
      </c>
      <c r="B265" s="49" t="s">
        <v>99</v>
      </c>
      <c r="C265" s="48">
        <v>2013</v>
      </c>
      <c r="D265" s="49" t="s">
        <v>16</v>
      </c>
      <c r="E265" s="49" t="s">
        <v>146</v>
      </c>
      <c r="F265" s="49" t="s">
        <v>115</v>
      </c>
      <c r="G265" s="49" t="s">
        <v>148</v>
      </c>
      <c r="H265" s="48">
        <v>72.599999999999994</v>
      </c>
      <c r="I265" s="50">
        <v>1</v>
      </c>
      <c r="J265" s="50">
        <v>1</v>
      </c>
      <c r="K265" s="48">
        <v>346</v>
      </c>
      <c r="L265">
        <f>((I265+J265)/2)*K265*H265</f>
        <v>25119.599999999999</v>
      </c>
    </row>
    <row r="266" spans="1:12" x14ac:dyDescent="0.25">
      <c r="A266" s="48">
        <v>611</v>
      </c>
      <c r="B266" s="49" t="s">
        <v>99</v>
      </c>
      <c r="C266" s="48">
        <v>2013</v>
      </c>
      <c r="D266" s="49" t="s">
        <v>16</v>
      </c>
      <c r="E266" s="49" t="s">
        <v>146</v>
      </c>
      <c r="F266" s="49" t="s">
        <v>18</v>
      </c>
      <c r="G266" s="49" t="s">
        <v>147</v>
      </c>
      <c r="H266" s="48">
        <v>230.4</v>
      </c>
      <c r="I266" s="50">
        <v>1</v>
      </c>
      <c r="J266" s="50">
        <v>1</v>
      </c>
      <c r="K266" s="48">
        <v>192</v>
      </c>
      <c r="L266">
        <f>((I266+J266)/2)*K266*H266</f>
        <v>44236.800000000003</v>
      </c>
    </row>
    <row r="267" spans="1:12" x14ac:dyDescent="0.25">
      <c r="A267" s="48">
        <v>611</v>
      </c>
      <c r="B267" s="49" t="s">
        <v>99</v>
      </c>
      <c r="C267" s="48">
        <v>2013</v>
      </c>
      <c r="D267" s="49" t="s">
        <v>16</v>
      </c>
      <c r="E267" s="49" t="s">
        <v>146</v>
      </c>
      <c r="F267" s="49" t="s">
        <v>18</v>
      </c>
      <c r="G267" s="49" t="s">
        <v>148</v>
      </c>
      <c r="H267" s="48">
        <v>393.7</v>
      </c>
      <c r="I267" s="50">
        <v>1</v>
      </c>
      <c r="J267" s="50">
        <v>1</v>
      </c>
      <c r="K267" s="48">
        <v>26</v>
      </c>
      <c r="L267">
        <f>((I267+J267)/2)*K267*H267</f>
        <v>10236.199999999999</v>
      </c>
    </row>
    <row r="268" spans="1:12" x14ac:dyDescent="0.25">
      <c r="A268" s="48">
        <v>611</v>
      </c>
      <c r="B268" s="49" t="s">
        <v>99</v>
      </c>
      <c r="C268" s="48">
        <v>2013</v>
      </c>
      <c r="D268" s="49" t="s">
        <v>16</v>
      </c>
      <c r="E268" s="49" t="s">
        <v>146</v>
      </c>
      <c r="F268" s="49" t="s">
        <v>39</v>
      </c>
      <c r="G268" s="49" t="s">
        <v>147</v>
      </c>
      <c r="H268" s="48">
        <v>47.2</v>
      </c>
      <c r="I268" s="50">
        <v>1</v>
      </c>
      <c r="J268" s="50">
        <v>1</v>
      </c>
      <c r="K268" s="48">
        <v>40</v>
      </c>
      <c r="L268">
        <f>((I268+J268)/2)*K268*H268</f>
        <v>1888</v>
      </c>
    </row>
    <row r="269" spans="1:12" x14ac:dyDescent="0.25">
      <c r="A269" s="48">
        <v>611</v>
      </c>
      <c r="B269" s="49" t="s">
        <v>99</v>
      </c>
      <c r="C269" s="48">
        <v>2013</v>
      </c>
      <c r="D269" s="49" t="s">
        <v>16</v>
      </c>
      <c r="E269" s="49" t="s">
        <v>146</v>
      </c>
      <c r="F269" s="49" t="s">
        <v>39</v>
      </c>
      <c r="G269" s="49" t="s">
        <v>148</v>
      </c>
      <c r="H269" s="48">
        <v>72.599999999999994</v>
      </c>
      <c r="I269" s="50">
        <v>1</v>
      </c>
      <c r="J269" s="50">
        <v>1</v>
      </c>
      <c r="K269" s="48">
        <v>178</v>
      </c>
      <c r="L269">
        <f>((I269+J269)/2)*K269*H269</f>
        <v>12922.8</v>
      </c>
    </row>
    <row r="270" spans="1:12" x14ac:dyDescent="0.25">
      <c r="A270" s="48">
        <v>611</v>
      </c>
      <c r="B270" s="49" t="s">
        <v>99</v>
      </c>
      <c r="C270" s="48">
        <v>2013</v>
      </c>
      <c r="D270" s="49" t="s">
        <v>16</v>
      </c>
      <c r="E270" s="49" t="s">
        <v>146</v>
      </c>
      <c r="F270" s="49" t="s">
        <v>124</v>
      </c>
      <c r="G270" s="49" t="s">
        <v>148</v>
      </c>
      <c r="H270" s="48">
        <v>72.599999999999994</v>
      </c>
      <c r="I270" s="50">
        <v>1</v>
      </c>
      <c r="J270" s="50">
        <v>1</v>
      </c>
      <c r="K270" s="48">
        <v>5</v>
      </c>
      <c r="L270">
        <f>((I270+J270)/2)*K270*H270</f>
        <v>363</v>
      </c>
    </row>
    <row r="271" spans="1:12" x14ac:dyDescent="0.25">
      <c r="A271" s="48">
        <v>611</v>
      </c>
      <c r="B271" s="49" t="s">
        <v>99</v>
      </c>
      <c r="C271" s="48">
        <v>2013</v>
      </c>
      <c r="D271" s="49" t="s">
        <v>16</v>
      </c>
      <c r="E271" s="49" t="s">
        <v>146</v>
      </c>
      <c r="F271" s="49" t="s">
        <v>24</v>
      </c>
      <c r="G271" s="49" t="s">
        <v>147</v>
      </c>
      <c r="H271" s="48">
        <v>118.1</v>
      </c>
      <c r="I271" s="50">
        <v>1</v>
      </c>
      <c r="J271" s="50">
        <v>1</v>
      </c>
      <c r="K271" s="48">
        <v>39</v>
      </c>
      <c r="L271">
        <f>((I271+J271)/2)*K271*H271</f>
        <v>4605.8999999999996</v>
      </c>
    </row>
    <row r="272" spans="1:12" x14ac:dyDescent="0.25">
      <c r="A272" s="48">
        <v>611</v>
      </c>
      <c r="B272" s="49" t="s">
        <v>99</v>
      </c>
      <c r="C272" s="48">
        <v>2013</v>
      </c>
      <c r="D272" s="49" t="s">
        <v>16</v>
      </c>
      <c r="E272" s="49" t="s">
        <v>146</v>
      </c>
      <c r="F272" s="49" t="s">
        <v>24</v>
      </c>
      <c r="G272" s="49" t="s">
        <v>148</v>
      </c>
      <c r="H272" s="48">
        <v>201.9</v>
      </c>
      <c r="I272" s="50">
        <v>1</v>
      </c>
      <c r="J272" s="50">
        <v>1</v>
      </c>
      <c r="K272" s="48">
        <v>6</v>
      </c>
      <c r="L272">
        <f>((I272+J272)/2)*K272*H272</f>
        <v>1211.4000000000001</v>
      </c>
    </row>
    <row r="273" spans="1:12" x14ac:dyDescent="0.25">
      <c r="A273" s="48">
        <v>210</v>
      </c>
      <c r="B273" s="49" t="s">
        <v>66</v>
      </c>
      <c r="C273" s="48">
        <v>2013</v>
      </c>
      <c r="D273" s="49" t="s">
        <v>16</v>
      </c>
      <c r="E273" s="49" t="s">
        <v>146</v>
      </c>
      <c r="F273" s="49" t="s">
        <v>115</v>
      </c>
      <c r="G273" s="49" t="s">
        <v>147</v>
      </c>
      <c r="H273" s="48">
        <v>47.2</v>
      </c>
      <c r="I273" s="50">
        <v>1</v>
      </c>
      <c r="J273" s="50">
        <v>1</v>
      </c>
      <c r="K273" s="48">
        <v>12</v>
      </c>
      <c r="L273">
        <f>((I273+J273)/2)*K273*H273</f>
        <v>566.40000000000009</v>
      </c>
    </row>
    <row r="274" spans="1:12" x14ac:dyDescent="0.25">
      <c r="A274" s="48">
        <v>210</v>
      </c>
      <c r="B274" s="49" t="s">
        <v>66</v>
      </c>
      <c r="C274" s="48">
        <v>2013</v>
      </c>
      <c r="D274" s="49" t="s">
        <v>16</v>
      </c>
      <c r="E274" s="49" t="s">
        <v>146</v>
      </c>
      <c r="F274" s="49" t="s">
        <v>39</v>
      </c>
      <c r="G274" s="49" t="s">
        <v>147</v>
      </c>
      <c r="H274" s="48">
        <v>47.2</v>
      </c>
      <c r="I274" s="50">
        <v>1</v>
      </c>
      <c r="J274" s="50">
        <v>1</v>
      </c>
      <c r="K274" s="48">
        <v>53</v>
      </c>
      <c r="L274">
        <f>((I274+J274)/2)*K274*H274</f>
        <v>2501.6000000000004</v>
      </c>
    </row>
    <row r="275" spans="1:12" x14ac:dyDescent="0.25">
      <c r="A275" s="48">
        <v>210</v>
      </c>
      <c r="B275" s="49" t="s">
        <v>66</v>
      </c>
      <c r="C275" s="48">
        <v>2013</v>
      </c>
      <c r="D275" s="49" t="s">
        <v>16</v>
      </c>
      <c r="E275" s="49" t="s">
        <v>146</v>
      </c>
      <c r="F275" s="49" t="s">
        <v>39</v>
      </c>
      <c r="G275" s="49" t="s">
        <v>148</v>
      </c>
      <c r="H275" s="48">
        <v>72.599999999999994</v>
      </c>
      <c r="I275" s="50">
        <v>1</v>
      </c>
      <c r="J275" s="50">
        <v>1</v>
      </c>
      <c r="K275" s="48">
        <v>10.8</v>
      </c>
      <c r="L275">
        <f>((I275+J275)/2)*K275*H275</f>
        <v>784.08</v>
      </c>
    </row>
    <row r="276" spans="1:12" x14ac:dyDescent="0.25">
      <c r="A276" s="48">
        <v>210</v>
      </c>
      <c r="B276" s="49" t="s">
        <v>66</v>
      </c>
      <c r="C276" s="48">
        <v>2013</v>
      </c>
      <c r="D276" s="49" t="s">
        <v>16</v>
      </c>
      <c r="E276" s="49" t="s">
        <v>146</v>
      </c>
      <c r="F276" s="49" t="s">
        <v>57</v>
      </c>
      <c r="G276" s="49" t="s">
        <v>147</v>
      </c>
      <c r="H276" s="48">
        <v>449.2</v>
      </c>
      <c r="I276" s="50">
        <v>1</v>
      </c>
      <c r="J276" s="50">
        <v>1</v>
      </c>
      <c r="K276" s="48">
        <v>4</v>
      </c>
      <c r="L276">
        <f>((I276+J276)/2)*K276*H276</f>
        <v>1796.8</v>
      </c>
    </row>
    <row r="277" spans="1:12" x14ac:dyDescent="0.25">
      <c r="A277" s="48">
        <v>210</v>
      </c>
      <c r="B277" s="49" t="s">
        <v>66</v>
      </c>
      <c r="C277" s="48">
        <v>2013</v>
      </c>
      <c r="D277" s="49" t="s">
        <v>16</v>
      </c>
      <c r="E277" s="49" t="s">
        <v>146</v>
      </c>
      <c r="F277" s="49" t="s">
        <v>24</v>
      </c>
      <c r="G277" s="49" t="s">
        <v>147</v>
      </c>
      <c r="H277" s="48">
        <v>118.1</v>
      </c>
      <c r="I277" s="50">
        <v>1</v>
      </c>
      <c r="J277" s="50">
        <v>1</v>
      </c>
      <c r="K277" s="48">
        <v>61</v>
      </c>
      <c r="L277">
        <f>((I277+J277)/2)*K277*H277</f>
        <v>7204.0999999999995</v>
      </c>
    </row>
    <row r="278" spans="1:12" x14ac:dyDescent="0.25">
      <c r="A278" s="48">
        <v>210</v>
      </c>
      <c r="B278" s="49" t="s">
        <v>66</v>
      </c>
      <c r="C278" s="48">
        <v>2013</v>
      </c>
      <c r="D278" s="49" t="s">
        <v>16</v>
      </c>
      <c r="E278" s="49" t="s">
        <v>146</v>
      </c>
      <c r="F278" s="49" t="s">
        <v>24</v>
      </c>
      <c r="G278" s="49" t="s">
        <v>148</v>
      </c>
      <c r="H278" s="48">
        <v>201.9</v>
      </c>
      <c r="I278" s="50">
        <v>1</v>
      </c>
      <c r="J278" s="50">
        <v>1</v>
      </c>
      <c r="K278" s="48">
        <v>7</v>
      </c>
      <c r="L278">
        <f>((I278+J278)/2)*K278*H278</f>
        <v>1413.3</v>
      </c>
    </row>
    <row r="279" spans="1:12" x14ac:dyDescent="0.25">
      <c r="A279" s="48">
        <v>210</v>
      </c>
      <c r="B279" s="49" t="s">
        <v>66</v>
      </c>
      <c r="C279" s="48">
        <v>2013</v>
      </c>
      <c r="D279" s="49" t="s">
        <v>54</v>
      </c>
      <c r="E279" s="49" t="s">
        <v>146</v>
      </c>
      <c r="F279" s="49" t="s">
        <v>57</v>
      </c>
      <c r="G279" s="49" t="s">
        <v>147</v>
      </c>
      <c r="H279" s="48">
        <v>449.2</v>
      </c>
      <c r="I279" s="50">
        <v>0.5</v>
      </c>
      <c r="J279" s="50">
        <v>0.5</v>
      </c>
      <c r="K279" s="48">
        <v>1</v>
      </c>
      <c r="L279">
        <f>((I279+J279)/2)*K279*H279</f>
        <v>224.6</v>
      </c>
    </row>
    <row r="280" spans="1:12" x14ac:dyDescent="0.25">
      <c r="A280" s="48">
        <v>210</v>
      </c>
      <c r="B280" s="49" t="s">
        <v>66</v>
      </c>
      <c r="C280" s="48">
        <v>2013</v>
      </c>
      <c r="D280" s="49" t="s">
        <v>54</v>
      </c>
      <c r="E280" s="49" t="s">
        <v>146</v>
      </c>
      <c r="F280" s="49" t="s">
        <v>57</v>
      </c>
      <c r="G280" s="49" t="s">
        <v>147</v>
      </c>
      <c r="H280" s="48">
        <v>449.2</v>
      </c>
      <c r="I280" s="50">
        <v>1</v>
      </c>
      <c r="J280" s="50">
        <v>1</v>
      </c>
      <c r="K280" s="48">
        <v>4</v>
      </c>
      <c r="L280">
        <f>((I280+J280)/2)*K280*H280</f>
        <v>1796.8</v>
      </c>
    </row>
    <row r="281" spans="1:12" x14ac:dyDescent="0.25">
      <c r="A281" s="48">
        <v>210</v>
      </c>
      <c r="B281" s="49" t="s">
        <v>66</v>
      </c>
      <c r="C281" s="48">
        <v>2013</v>
      </c>
      <c r="D281" s="49" t="s">
        <v>54</v>
      </c>
      <c r="E281" s="49" t="s">
        <v>146</v>
      </c>
      <c r="F281" s="49" t="s">
        <v>57</v>
      </c>
      <c r="G281" s="49" t="s">
        <v>148</v>
      </c>
      <c r="H281" s="48">
        <v>767.7</v>
      </c>
      <c r="I281" s="50">
        <v>0.5</v>
      </c>
      <c r="J281" s="50">
        <v>0.5</v>
      </c>
      <c r="K281" s="48">
        <v>2</v>
      </c>
      <c r="L281">
        <f>((I281+J281)/2)*K281*H281</f>
        <v>767.7</v>
      </c>
    </row>
    <row r="282" spans="1:12" x14ac:dyDescent="0.25">
      <c r="A282" s="48">
        <v>210</v>
      </c>
      <c r="B282" s="49" t="s">
        <v>66</v>
      </c>
      <c r="C282" s="48">
        <v>2013</v>
      </c>
      <c r="D282" s="49" t="s">
        <v>54</v>
      </c>
      <c r="E282" s="49" t="s">
        <v>146</v>
      </c>
      <c r="F282" s="49" t="s">
        <v>57</v>
      </c>
      <c r="G282" s="49" t="s">
        <v>148</v>
      </c>
      <c r="H282" s="48">
        <v>767.7</v>
      </c>
      <c r="I282" s="50">
        <v>0.65</v>
      </c>
      <c r="J282" s="50">
        <v>0.65</v>
      </c>
      <c r="K282" s="48">
        <v>3</v>
      </c>
      <c r="L282">
        <f>((I282+J282)/2)*K282*H282</f>
        <v>1497.0150000000003</v>
      </c>
    </row>
    <row r="283" spans="1:12" x14ac:dyDescent="0.25">
      <c r="A283" s="48">
        <v>210</v>
      </c>
      <c r="B283" s="49" t="s">
        <v>66</v>
      </c>
      <c r="C283" s="48">
        <v>2013</v>
      </c>
      <c r="D283" s="49" t="s">
        <v>54</v>
      </c>
      <c r="E283" s="49" t="s">
        <v>146</v>
      </c>
      <c r="F283" s="49" t="s">
        <v>24</v>
      </c>
      <c r="G283" s="49" t="s">
        <v>148</v>
      </c>
      <c r="H283" s="48">
        <v>201.9</v>
      </c>
      <c r="I283" s="50">
        <v>1</v>
      </c>
      <c r="J283" s="50">
        <v>1</v>
      </c>
      <c r="K283" s="48">
        <v>2</v>
      </c>
      <c r="L283">
        <f>((I283+J283)/2)*K283*H283</f>
        <v>403.8</v>
      </c>
    </row>
    <row r="284" spans="1:12" x14ac:dyDescent="0.25">
      <c r="A284" s="48">
        <v>197</v>
      </c>
      <c r="B284" s="49" t="s">
        <v>64</v>
      </c>
      <c r="C284" s="48">
        <v>2013</v>
      </c>
      <c r="D284" s="49" t="s">
        <v>16</v>
      </c>
      <c r="E284" s="49" t="s">
        <v>146</v>
      </c>
      <c r="F284" s="49" t="s">
        <v>39</v>
      </c>
      <c r="G284" s="49" t="s">
        <v>147</v>
      </c>
      <c r="H284" s="48">
        <v>47.2</v>
      </c>
      <c r="I284" s="50">
        <v>1</v>
      </c>
      <c r="J284" s="50">
        <v>1</v>
      </c>
      <c r="K284" s="48">
        <v>36</v>
      </c>
      <c r="L284">
        <f>((I284+J284)/2)*K284*H284</f>
        <v>1699.2</v>
      </c>
    </row>
    <row r="285" spans="1:12" x14ac:dyDescent="0.25">
      <c r="A285" s="48">
        <v>197</v>
      </c>
      <c r="B285" s="49" t="s">
        <v>64</v>
      </c>
      <c r="C285" s="48">
        <v>2013</v>
      </c>
      <c r="D285" s="49" t="s">
        <v>16</v>
      </c>
      <c r="E285" s="49" t="s">
        <v>146</v>
      </c>
      <c r="F285" s="49" t="s">
        <v>24</v>
      </c>
      <c r="G285" s="49" t="s">
        <v>147</v>
      </c>
      <c r="H285" s="48">
        <v>118.1</v>
      </c>
      <c r="I285" s="50">
        <v>1</v>
      </c>
      <c r="J285" s="50">
        <v>1</v>
      </c>
      <c r="K285" s="48">
        <v>14</v>
      </c>
      <c r="L285">
        <f>((I285+J285)/2)*K285*H285</f>
        <v>1653.3999999999999</v>
      </c>
    </row>
    <row r="286" spans="1:12" x14ac:dyDescent="0.25">
      <c r="A286" s="48">
        <v>669</v>
      </c>
      <c r="B286" s="49" t="s">
        <v>104</v>
      </c>
      <c r="C286" s="48">
        <v>2013</v>
      </c>
      <c r="D286" s="49" t="s">
        <v>16</v>
      </c>
      <c r="E286" s="49" t="s">
        <v>146</v>
      </c>
      <c r="F286" s="49" t="s">
        <v>115</v>
      </c>
      <c r="G286" s="49" t="s">
        <v>147</v>
      </c>
      <c r="H286" s="48">
        <v>47.2</v>
      </c>
      <c r="I286" s="50">
        <v>1</v>
      </c>
      <c r="J286" s="50">
        <v>1</v>
      </c>
      <c r="K286" s="48">
        <v>30</v>
      </c>
      <c r="L286">
        <f>((I286+J286)/2)*K286*H286</f>
        <v>1416</v>
      </c>
    </row>
    <row r="287" spans="1:12" x14ac:dyDescent="0.25">
      <c r="A287" s="48">
        <v>669</v>
      </c>
      <c r="B287" s="49" t="s">
        <v>104</v>
      </c>
      <c r="C287" s="48">
        <v>2013</v>
      </c>
      <c r="D287" s="49" t="s">
        <v>16</v>
      </c>
      <c r="E287" s="49" t="s">
        <v>146</v>
      </c>
      <c r="F287" s="49" t="s">
        <v>24</v>
      </c>
      <c r="G287" s="49" t="s">
        <v>147</v>
      </c>
      <c r="H287" s="48">
        <v>118.1</v>
      </c>
      <c r="I287" s="50">
        <v>1</v>
      </c>
      <c r="J287" s="50">
        <v>1</v>
      </c>
      <c r="K287" s="48">
        <v>9</v>
      </c>
      <c r="L287">
        <f>((I287+J287)/2)*K287*H287</f>
        <v>1062.8999999999999</v>
      </c>
    </row>
    <row r="288" spans="1:12" x14ac:dyDescent="0.25">
      <c r="A288" s="48">
        <v>685</v>
      </c>
      <c r="B288" s="49" t="s">
        <v>138</v>
      </c>
      <c r="C288" s="48">
        <v>2013</v>
      </c>
      <c r="D288" s="49" t="s">
        <v>16</v>
      </c>
      <c r="E288" s="49" t="s">
        <v>146</v>
      </c>
      <c r="F288" s="49" t="s">
        <v>18</v>
      </c>
      <c r="G288" s="49" t="s">
        <v>147</v>
      </c>
      <c r="H288" s="48">
        <v>230.4</v>
      </c>
      <c r="I288" s="50">
        <v>1</v>
      </c>
      <c r="J288" s="50">
        <v>1</v>
      </c>
      <c r="K288" s="48">
        <v>2</v>
      </c>
      <c r="L288">
        <f>((I288+J288)/2)*K288*H288</f>
        <v>460.8</v>
      </c>
    </row>
    <row r="289" spans="1:12" x14ac:dyDescent="0.25">
      <c r="A289" s="48">
        <v>685</v>
      </c>
      <c r="B289" s="49" t="s">
        <v>138</v>
      </c>
      <c r="C289" s="48">
        <v>2013</v>
      </c>
      <c r="D289" s="49" t="s">
        <v>54</v>
      </c>
      <c r="E289" s="49" t="s">
        <v>146</v>
      </c>
      <c r="F289" s="49" t="s">
        <v>57</v>
      </c>
      <c r="G289" s="49" t="s">
        <v>147</v>
      </c>
      <c r="H289" s="48">
        <v>449.2</v>
      </c>
      <c r="I289" s="50">
        <v>1</v>
      </c>
      <c r="J289" s="50">
        <v>1</v>
      </c>
      <c r="K289" s="48">
        <v>1</v>
      </c>
      <c r="L289">
        <f>((I289+J289)/2)*K289*H289</f>
        <v>449.2</v>
      </c>
    </row>
    <row r="290" spans="1:12" x14ac:dyDescent="0.25">
      <c r="A290" s="48">
        <v>453</v>
      </c>
      <c r="B290" s="49" t="s">
        <v>161</v>
      </c>
      <c r="C290" s="48">
        <v>2013</v>
      </c>
      <c r="D290" s="49" t="s">
        <v>54</v>
      </c>
      <c r="E290" s="49" t="s">
        <v>146</v>
      </c>
      <c r="F290" s="49" t="s">
        <v>18</v>
      </c>
      <c r="G290" s="49" t="s">
        <v>147</v>
      </c>
      <c r="H290" s="48">
        <v>230.4</v>
      </c>
      <c r="I290" s="50">
        <v>0.22</v>
      </c>
      <c r="J290" s="50">
        <v>0</v>
      </c>
      <c r="K290" s="48">
        <v>4</v>
      </c>
      <c r="L290">
        <f>((I290+J290)/2)*K290*H290</f>
        <v>101.376</v>
      </c>
    </row>
    <row r="291" spans="1:12" x14ac:dyDescent="0.25">
      <c r="A291" s="48">
        <v>453</v>
      </c>
      <c r="B291" s="49" t="s">
        <v>161</v>
      </c>
      <c r="C291" s="48">
        <v>2013</v>
      </c>
      <c r="D291" s="49" t="s">
        <v>54</v>
      </c>
      <c r="E291" s="49" t="s">
        <v>146</v>
      </c>
      <c r="F291" s="49" t="s">
        <v>39</v>
      </c>
      <c r="G291" s="49" t="s">
        <v>147</v>
      </c>
      <c r="H291" s="48">
        <v>47.2</v>
      </c>
      <c r="I291" s="50">
        <v>0.22</v>
      </c>
      <c r="J291" s="50">
        <v>1</v>
      </c>
      <c r="K291" s="48">
        <v>50</v>
      </c>
      <c r="L291">
        <f>((I291+J291)/2)*K291*H291</f>
        <v>1439.6000000000001</v>
      </c>
    </row>
    <row r="292" spans="1:12" x14ac:dyDescent="0.25">
      <c r="A292" s="48">
        <v>453</v>
      </c>
      <c r="B292" s="49" t="s">
        <v>161</v>
      </c>
      <c r="C292" s="48">
        <v>2013</v>
      </c>
      <c r="D292" s="49" t="s">
        <v>54</v>
      </c>
      <c r="E292" s="49" t="s">
        <v>146</v>
      </c>
      <c r="F292" s="49" t="s">
        <v>39</v>
      </c>
      <c r="G292" s="49" t="s">
        <v>148</v>
      </c>
      <c r="H292" s="48">
        <v>72.599999999999994</v>
      </c>
      <c r="I292" s="50">
        <v>0.22</v>
      </c>
      <c r="J292" s="50">
        <v>0</v>
      </c>
      <c r="K292" s="48">
        <v>14</v>
      </c>
      <c r="L292">
        <f>((I292+J292)/2)*K292*H292</f>
        <v>111.80399999999999</v>
      </c>
    </row>
    <row r="293" spans="1:12" x14ac:dyDescent="0.25">
      <c r="A293" s="48">
        <v>453</v>
      </c>
      <c r="B293" s="49" t="s">
        <v>161</v>
      </c>
      <c r="C293" s="48">
        <v>2013</v>
      </c>
      <c r="D293" s="49" t="s">
        <v>54</v>
      </c>
      <c r="E293" s="49" t="s">
        <v>146</v>
      </c>
      <c r="F293" s="49" t="s">
        <v>57</v>
      </c>
      <c r="G293" s="49" t="s">
        <v>147</v>
      </c>
      <c r="H293" s="48">
        <v>449.2</v>
      </c>
      <c r="I293" s="50">
        <v>0.22</v>
      </c>
      <c r="J293" s="50">
        <v>0</v>
      </c>
      <c r="K293" s="48">
        <v>9</v>
      </c>
      <c r="L293">
        <f>((I293+J293)/2)*K293*H293</f>
        <v>444.70799999999997</v>
      </c>
    </row>
    <row r="294" spans="1:12" x14ac:dyDescent="0.25">
      <c r="A294" s="48">
        <v>204</v>
      </c>
      <c r="B294" s="49" t="s">
        <v>140</v>
      </c>
      <c r="C294" s="48">
        <v>2013</v>
      </c>
      <c r="D294" s="49" t="s">
        <v>16</v>
      </c>
      <c r="E294" s="49" t="s">
        <v>146</v>
      </c>
      <c r="F294" s="49" t="s">
        <v>39</v>
      </c>
      <c r="G294" s="49" t="s">
        <v>147</v>
      </c>
      <c r="H294" s="48">
        <v>47.2</v>
      </c>
      <c r="I294" s="50">
        <v>1</v>
      </c>
      <c r="J294" s="50">
        <v>1</v>
      </c>
      <c r="K294" s="48">
        <v>6</v>
      </c>
      <c r="L294">
        <f>((I294+J294)/2)*K294*H294</f>
        <v>283.20000000000005</v>
      </c>
    </row>
    <row r="295" spans="1:12" x14ac:dyDescent="0.25">
      <c r="A295" s="48">
        <v>206</v>
      </c>
      <c r="B295" s="49" t="s">
        <v>65</v>
      </c>
      <c r="C295" s="48">
        <v>2013</v>
      </c>
      <c r="D295" s="49" t="s">
        <v>16</v>
      </c>
      <c r="E295" s="49" t="s">
        <v>146</v>
      </c>
      <c r="F295" s="49" t="s">
        <v>39</v>
      </c>
      <c r="G295" s="49" t="s">
        <v>147</v>
      </c>
      <c r="H295" s="48">
        <v>47.2</v>
      </c>
      <c r="I295" s="50">
        <v>1</v>
      </c>
      <c r="J295" s="50">
        <v>1</v>
      </c>
      <c r="K295" s="48">
        <v>4</v>
      </c>
      <c r="L295">
        <f>((I295+J295)/2)*K295*H295</f>
        <v>188.8</v>
      </c>
    </row>
    <row r="296" spans="1:12" x14ac:dyDescent="0.25">
      <c r="A296" s="48">
        <v>206</v>
      </c>
      <c r="B296" s="49" t="s">
        <v>65</v>
      </c>
      <c r="C296" s="48">
        <v>2013</v>
      </c>
      <c r="D296" s="49" t="s">
        <v>16</v>
      </c>
      <c r="E296" s="49" t="s">
        <v>146</v>
      </c>
      <c r="F296" s="49" t="s">
        <v>39</v>
      </c>
      <c r="G296" s="49" t="s">
        <v>148</v>
      </c>
      <c r="H296" s="48">
        <v>72.599999999999994</v>
      </c>
      <c r="I296" s="50">
        <v>1</v>
      </c>
      <c r="J296" s="50">
        <v>1</v>
      </c>
      <c r="K296" s="48">
        <v>4</v>
      </c>
      <c r="L296">
        <f>((I296+J296)/2)*K296*H296</f>
        <v>290.39999999999998</v>
      </c>
    </row>
    <row r="297" spans="1:12" x14ac:dyDescent="0.25">
      <c r="A297" s="48">
        <v>206</v>
      </c>
      <c r="B297" s="49" t="s">
        <v>65</v>
      </c>
      <c r="C297" s="48">
        <v>2013</v>
      </c>
      <c r="D297" s="49" t="s">
        <v>16</v>
      </c>
      <c r="E297" s="49" t="s">
        <v>146</v>
      </c>
      <c r="F297" s="49" t="s">
        <v>24</v>
      </c>
      <c r="G297" s="49" t="s">
        <v>147</v>
      </c>
      <c r="H297" s="48">
        <v>118.1</v>
      </c>
      <c r="I297" s="50">
        <v>1</v>
      </c>
      <c r="J297" s="50">
        <v>1</v>
      </c>
      <c r="K297" s="48">
        <v>6</v>
      </c>
      <c r="L297">
        <f>((I297+J297)/2)*K297*H297</f>
        <v>708.59999999999991</v>
      </c>
    </row>
    <row r="298" spans="1:12" x14ac:dyDescent="0.25">
      <c r="A298" s="48">
        <v>56</v>
      </c>
      <c r="B298" s="49" t="s">
        <v>38</v>
      </c>
      <c r="C298" s="48">
        <v>2013</v>
      </c>
      <c r="D298" s="49" t="s">
        <v>16</v>
      </c>
      <c r="E298" s="49" t="s">
        <v>146</v>
      </c>
      <c r="F298" s="49" t="s">
        <v>18</v>
      </c>
      <c r="G298" s="49" t="s">
        <v>147</v>
      </c>
      <c r="H298" s="48">
        <v>230.4</v>
      </c>
      <c r="I298" s="50">
        <v>1</v>
      </c>
      <c r="J298" s="50">
        <v>1</v>
      </c>
      <c r="K298" s="48">
        <v>1</v>
      </c>
      <c r="L298">
        <f>((I298+J298)/2)*K298*H298</f>
        <v>230.4</v>
      </c>
    </row>
    <row r="299" spans="1:12" x14ac:dyDescent="0.25">
      <c r="A299" s="48">
        <v>56</v>
      </c>
      <c r="B299" s="49" t="s">
        <v>38</v>
      </c>
      <c r="C299" s="48">
        <v>2013</v>
      </c>
      <c r="D299" s="49" t="s">
        <v>16</v>
      </c>
      <c r="E299" s="49" t="s">
        <v>146</v>
      </c>
      <c r="F299" s="49" t="s">
        <v>39</v>
      </c>
      <c r="G299" s="49" t="s">
        <v>147</v>
      </c>
      <c r="H299" s="48">
        <v>47.2</v>
      </c>
      <c r="I299" s="50">
        <v>1</v>
      </c>
      <c r="J299" s="50">
        <v>1</v>
      </c>
      <c r="K299" s="48">
        <v>67</v>
      </c>
      <c r="L299">
        <f>((I299+J299)/2)*K299*H299</f>
        <v>3162.4</v>
      </c>
    </row>
    <row r="300" spans="1:12" x14ac:dyDescent="0.25">
      <c r="A300" s="48">
        <v>56</v>
      </c>
      <c r="B300" s="49" t="s">
        <v>38</v>
      </c>
      <c r="C300" s="48">
        <v>2013</v>
      </c>
      <c r="D300" s="49" t="s">
        <v>16</v>
      </c>
      <c r="E300" s="49" t="s">
        <v>146</v>
      </c>
      <c r="F300" s="49" t="s">
        <v>24</v>
      </c>
      <c r="G300" s="49" t="s">
        <v>147</v>
      </c>
      <c r="H300" s="48">
        <v>118.1</v>
      </c>
      <c r="I300" s="50">
        <v>1</v>
      </c>
      <c r="J300" s="50">
        <v>1</v>
      </c>
      <c r="K300" s="48">
        <v>25</v>
      </c>
      <c r="L300">
        <f>((I300+J300)/2)*K300*H300</f>
        <v>2952.5</v>
      </c>
    </row>
    <row r="301" spans="1:12" x14ac:dyDescent="0.25">
      <c r="A301" s="48">
        <v>56</v>
      </c>
      <c r="B301" s="49" t="s">
        <v>38</v>
      </c>
      <c r="C301" s="48">
        <v>2013</v>
      </c>
      <c r="D301" s="49" t="s">
        <v>54</v>
      </c>
      <c r="E301" s="49" t="s">
        <v>146</v>
      </c>
      <c r="F301" s="49" t="s">
        <v>18</v>
      </c>
      <c r="G301" s="49" t="s">
        <v>147</v>
      </c>
      <c r="H301" s="48">
        <v>230.4</v>
      </c>
      <c r="I301" s="50">
        <v>1</v>
      </c>
      <c r="J301" s="50">
        <v>1</v>
      </c>
      <c r="K301" s="48">
        <v>2</v>
      </c>
      <c r="L301">
        <f>((I301+J301)/2)*K301*H301</f>
        <v>460.8</v>
      </c>
    </row>
    <row r="302" spans="1:12" x14ac:dyDescent="0.25">
      <c r="A302" s="48">
        <v>274</v>
      </c>
      <c r="B302" s="49" t="s">
        <v>79</v>
      </c>
      <c r="C302" s="48">
        <v>2013</v>
      </c>
      <c r="D302" s="49" t="s">
        <v>16</v>
      </c>
      <c r="E302" s="49" t="s">
        <v>146</v>
      </c>
      <c r="F302" s="49" t="s">
        <v>24</v>
      </c>
      <c r="G302" s="49" t="s">
        <v>147</v>
      </c>
      <c r="H302" s="48">
        <v>118.1</v>
      </c>
      <c r="I302" s="50">
        <v>1</v>
      </c>
      <c r="J302" s="50">
        <v>1</v>
      </c>
      <c r="K302" s="48">
        <v>3</v>
      </c>
      <c r="L302">
        <f>((I302+J302)/2)*K302*H302</f>
        <v>354.29999999999995</v>
      </c>
    </row>
    <row r="303" spans="1:12" x14ac:dyDescent="0.25">
      <c r="A303" s="48">
        <v>219</v>
      </c>
      <c r="B303" s="49" t="s">
        <v>68</v>
      </c>
      <c r="C303" s="48">
        <v>2013</v>
      </c>
      <c r="D303" s="49" t="s">
        <v>16</v>
      </c>
      <c r="E303" s="49" t="s">
        <v>146</v>
      </c>
      <c r="F303" s="49" t="s">
        <v>115</v>
      </c>
      <c r="G303" s="49" t="s">
        <v>147</v>
      </c>
      <c r="H303" s="48">
        <v>47.2</v>
      </c>
      <c r="I303" s="50">
        <v>1</v>
      </c>
      <c r="J303" s="50">
        <v>1</v>
      </c>
      <c r="K303" s="48">
        <v>42</v>
      </c>
      <c r="L303">
        <f>((I303+J303)/2)*K303*H303</f>
        <v>1982.4</v>
      </c>
    </row>
    <row r="304" spans="1:12" x14ac:dyDescent="0.25">
      <c r="A304" s="48">
        <v>219</v>
      </c>
      <c r="B304" s="49" t="s">
        <v>68</v>
      </c>
      <c r="C304" s="48">
        <v>2013</v>
      </c>
      <c r="D304" s="49" t="s">
        <v>16</v>
      </c>
      <c r="E304" s="49" t="s">
        <v>146</v>
      </c>
      <c r="F304" s="49" t="s">
        <v>18</v>
      </c>
      <c r="G304" s="49" t="s">
        <v>147</v>
      </c>
      <c r="H304" s="48">
        <v>230.4</v>
      </c>
      <c r="I304" s="50">
        <v>1</v>
      </c>
      <c r="J304" s="50">
        <v>1</v>
      </c>
      <c r="K304" s="48">
        <v>47</v>
      </c>
      <c r="L304">
        <f>((I304+J304)/2)*K304*H304</f>
        <v>10828.800000000001</v>
      </c>
    </row>
    <row r="305" spans="1:12" x14ac:dyDescent="0.25">
      <c r="A305" s="48">
        <v>219</v>
      </c>
      <c r="B305" s="49" t="s">
        <v>68</v>
      </c>
      <c r="C305" s="48">
        <v>2013</v>
      </c>
      <c r="D305" s="49" t="s">
        <v>16</v>
      </c>
      <c r="E305" s="49" t="s">
        <v>146</v>
      </c>
      <c r="F305" s="49" t="s">
        <v>39</v>
      </c>
      <c r="G305" s="49" t="s">
        <v>147</v>
      </c>
      <c r="H305" s="48">
        <v>47.2</v>
      </c>
      <c r="I305" s="50">
        <v>1</v>
      </c>
      <c r="J305" s="50">
        <v>1</v>
      </c>
      <c r="K305" s="48">
        <v>32</v>
      </c>
      <c r="L305">
        <f>((I305+J305)/2)*K305*H305</f>
        <v>1510.4</v>
      </c>
    </row>
    <row r="306" spans="1:12" x14ac:dyDescent="0.25">
      <c r="A306" s="48">
        <v>219</v>
      </c>
      <c r="B306" s="49" t="s">
        <v>68</v>
      </c>
      <c r="C306" s="48">
        <v>2013</v>
      </c>
      <c r="D306" s="49" t="s">
        <v>16</v>
      </c>
      <c r="E306" s="49" t="s">
        <v>146</v>
      </c>
      <c r="F306" s="49" t="s">
        <v>39</v>
      </c>
      <c r="G306" s="49" t="s">
        <v>148</v>
      </c>
      <c r="H306" s="48">
        <v>72.599999999999994</v>
      </c>
      <c r="I306" s="50">
        <v>1</v>
      </c>
      <c r="J306" s="50">
        <v>1</v>
      </c>
      <c r="K306" s="48">
        <v>45</v>
      </c>
      <c r="L306">
        <f>((I306+J306)/2)*K306*H306</f>
        <v>3266.9999999999995</v>
      </c>
    </row>
    <row r="307" spans="1:12" x14ac:dyDescent="0.25">
      <c r="A307" s="48">
        <v>219</v>
      </c>
      <c r="B307" s="49" t="s">
        <v>68</v>
      </c>
      <c r="C307" s="48">
        <v>2013</v>
      </c>
      <c r="D307" s="49" t="s">
        <v>54</v>
      </c>
      <c r="E307" s="49" t="s">
        <v>146</v>
      </c>
      <c r="F307" s="49" t="s">
        <v>18</v>
      </c>
      <c r="G307" s="49" t="s">
        <v>147</v>
      </c>
      <c r="H307" s="48">
        <v>230.4</v>
      </c>
      <c r="I307" s="50">
        <v>1</v>
      </c>
      <c r="J307" s="50">
        <v>1</v>
      </c>
      <c r="K307" s="48">
        <v>3</v>
      </c>
      <c r="L307">
        <f>((I307+J307)/2)*K307*H307</f>
        <v>691.2</v>
      </c>
    </row>
    <row r="308" spans="1:12" x14ac:dyDescent="0.25">
      <c r="A308" s="48">
        <v>222</v>
      </c>
      <c r="B308" s="49" t="s">
        <v>162</v>
      </c>
      <c r="C308" s="48">
        <v>2013</v>
      </c>
      <c r="D308" s="49" t="s">
        <v>16</v>
      </c>
      <c r="E308" s="49" t="s">
        <v>146</v>
      </c>
      <c r="F308" s="49" t="s">
        <v>18</v>
      </c>
      <c r="G308" s="49" t="s">
        <v>147</v>
      </c>
      <c r="H308" s="48">
        <v>230.4</v>
      </c>
      <c r="I308" s="50">
        <v>1</v>
      </c>
      <c r="J308" s="50">
        <v>1</v>
      </c>
      <c r="K308" s="48">
        <v>2</v>
      </c>
      <c r="L308">
        <f>((I308+J308)/2)*K308*H308</f>
        <v>460.8</v>
      </c>
    </row>
    <row r="309" spans="1:12" x14ac:dyDescent="0.25">
      <c r="A309" s="48">
        <v>63</v>
      </c>
      <c r="B309" s="49" t="s">
        <v>41</v>
      </c>
      <c r="C309" s="48">
        <v>2013</v>
      </c>
      <c r="D309" s="49" t="s">
        <v>16</v>
      </c>
      <c r="E309" s="49" t="s">
        <v>146</v>
      </c>
      <c r="F309" s="49" t="s">
        <v>18</v>
      </c>
      <c r="G309" s="49" t="s">
        <v>147</v>
      </c>
      <c r="H309" s="48">
        <v>230.4</v>
      </c>
      <c r="I309" s="50">
        <v>1</v>
      </c>
      <c r="J309" s="50">
        <v>1</v>
      </c>
      <c r="K309" s="48">
        <v>6</v>
      </c>
      <c r="L309">
        <f>((I309+J309)/2)*K309*H309</f>
        <v>1382.4</v>
      </c>
    </row>
    <row r="310" spans="1:12" x14ac:dyDescent="0.25">
      <c r="A310" s="48">
        <v>63</v>
      </c>
      <c r="B310" s="49" t="s">
        <v>41</v>
      </c>
      <c r="C310" s="48">
        <v>2013</v>
      </c>
      <c r="D310" s="49" t="s">
        <v>16</v>
      </c>
      <c r="E310" s="49" t="s">
        <v>146</v>
      </c>
      <c r="F310" s="49" t="s">
        <v>39</v>
      </c>
      <c r="G310" s="49" t="s">
        <v>147</v>
      </c>
      <c r="H310" s="48">
        <v>47.2</v>
      </c>
      <c r="I310" s="50">
        <v>1</v>
      </c>
      <c r="J310" s="50">
        <v>1</v>
      </c>
      <c r="K310" s="48">
        <v>16</v>
      </c>
      <c r="L310">
        <f>((I310+J310)/2)*K310*H310</f>
        <v>755.2</v>
      </c>
    </row>
    <row r="311" spans="1:12" x14ac:dyDescent="0.25">
      <c r="A311" s="48">
        <v>227</v>
      </c>
      <c r="B311" s="49" t="s">
        <v>71</v>
      </c>
      <c r="C311" s="48">
        <v>2013</v>
      </c>
      <c r="D311" s="49" t="s">
        <v>16</v>
      </c>
      <c r="E311" s="49" t="s">
        <v>146</v>
      </c>
      <c r="F311" s="49" t="s">
        <v>115</v>
      </c>
      <c r="G311" s="49" t="s">
        <v>147</v>
      </c>
      <c r="H311" s="48">
        <v>47.2</v>
      </c>
      <c r="I311" s="50">
        <v>1</v>
      </c>
      <c r="J311" s="50">
        <v>1</v>
      </c>
      <c r="K311" s="48">
        <v>87</v>
      </c>
      <c r="L311">
        <f>((I311+J311)/2)*K311*H311</f>
        <v>4106.4000000000005</v>
      </c>
    </row>
    <row r="312" spans="1:12" x14ac:dyDescent="0.25">
      <c r="A312" s="48">
        <v>227</v>
      </c>
      <c r="B312" s="49" t="s">
        <v>71</v>
      </c>
      <c r="C312" s="48">
        <v>2013</v>
      </c>
      <c r="D312" s="49" t="s">
        <v>16</v>
      </c>
      <c r="E312" s="49" t="s">
        <v>146</v>
      </c>
      <c r="F312" s="49" t="s">
        <v>18</v>
      </c>
      <c r="G312" s="49" t="s">
        <v>147</v>
      </c>
      <c r="H312" s="48">
        <v>230.4</v>
      </c>
      <c r="I312" s="50">
        <v>1</v>
      </c>
      <c r="J312" s="50">
        <v>1</v>
      </c>
      <c r="K312" s="48">
        <v>30</v>
      </c>
      <c r="L312">
        <f>((I312+J312)/2)*K312*H312</f>
        <v>6912</v>
      </c>
    </row>
    <row r="313" spans="1:12" x14ac:dyDescent="0.25">
      <c r="A313" s="48">
        <v>227</v>
      </c>
      <c r="B313" s="49" t="s">
        <v>71</v>
      </c>
      <c r="C313" s="48">
        <v>2013</v>
      </c>
      <c r="D313" s="49" t="s">
        <v>16</v>
      </c>
      <c r="E313" s="49" t="s">
        <v>146</v>
      </c>
      <c r="F313" s="49" t="s">
        <v>18</v>
      </c>
      <c r="G313" s="49" t="s">
        <v>148</v>
      </c>
      <c r="H313" s="48">
        <v>393.7</v>
      </c>
      <c r="I313" s="50">
        <v>1</v>
      </c>
      <c r="J313" s="50">
        <v>1</v>
      </c>
      <c r="K313" s="48">
        <v>1</v>
      </c>
      <c r="L313">
        <f>((I313+J313)/2)*K313*H313</f>
        <v>393.7</v>
      </c>
    </row>
    <row r="314" spans="1:12" x14ac:dyDescent="0.25">
      <c r="A314" s="48">
        <v>227</v>
      </c>
      <c r="B314" s="49" t="s">
        <v>71</v>
      </c>
      <c r="C314" s="48">
        <v>2013</v>
      </c>
      <c r="D314" s="49" t="s">
        <v>16</v>
      </c>
      <c r="E314" s="49" t="s">
        <v>146</v>
      </c>
      <c r="F314" s="49" t="s">
        <v>39</v>
      </c>
      <c r="G314" s="49" t="s">
        <v>147</v>
      </c>
      <c r="H314" s="48">
        <v>47.2</v>
      </c>
      <c r="I314" s="50">
        <v>1</v>
      </c>
      <c r="J314" s="50">
        <v>1</v>
      </c>
      <c r="K314" s="48">
        <v>135</v>
      </c>
      <c r="L314">
        <f>((I314+J314)/2)*K314*H314</f>
        <v>6372</v>
      </c>
    </row>
    <row r="315" spans="1:12" x14ac:dyDescent="0.25">
      <c r="A315" s="48">
        <v>227</v>
      </c>
      <c r="B315" s="49" t="s">
        <v>71</v>
      </c>
      <c r="C315" s="48">
        <v>2013</v>
      </c>
      <c r="D315" s="49" t="s">
        <v>16</v>
      </c>
      <c r="E315" s="49" t="s">
        <v>146</v>
      </c>
      <c r="F315" s="49" t="s">
        <v>24</v>
      </c>
      <c r="G315" s="49" t="s">
        <v>147</v>
      </c>
      <c r="H315" s="48">
        <v>118.1</v>
      </c>
      <c r="I315" s="50">
        <v>1</v>
      </c>
      <c r="J315" s="50">
        <v>1</v>
      </c>
      <c r="K315" s="48">
        <v>51</v>
      </c>
      <c r="L315">
        <f>((I315+J315)/2)*K315*H315</f>
        <v>6023.0999999999995</v>
      </c>
    </row>
    <row r="316" spans="1:12" x14ac:dyDescent="0.25">
      <c r="A316" s="48">
        <v>227</v>
      </c>
      <c r="B316" s="49" t="s">
        <v>71</v>
      </c>
      <c r="C316" s="48">
        <v>2013</v>
      </c>
      <c r="D316" s="49" t="s">
        <v>16</v>
      </c>
      <c r="E316" s="49" t="s">
        <v>146</v>
      </c>
      <c r="F316" s="49" t="s">
        <v>24</v>
      </c>
      <c r="G316" s="49" t="s">
        <v>148</v>
      </c>
      <c r="H316" s="48">
        <v>201.9</v>
      </c>
      <c r="I316" s="50">
        <v>1</v>
      </c>
      <c r="J316" s="50">
        <v>1</v>
      </c>
      <c r="K316" s="48">
        <v>17</v>
      </c>
      <c r="L316">
        <f>((I316+J316)/2)*K316*H316</f>
        <v>3432.3</v>
      </c>
    </row>
    <row r="317" spans="1:12" x14ac:dyDescent="0.25">
      <c r="A317" s="48">
        <v>227</v>
      </c>
      <c r="B317" s="49" t="s">
        <v>71</v>
      </c>
      <c r="C317" s="48">
        <v>2013</v>
      </c>
      <c r="D317" s="49" t="s">
        <v>54</v>
      </c>
      <c r="E317" s="49" t="s">
        <v>146</v>
      </c>
      <c r="F317" s="49" t="s">
        <v>18</v>
      </c>
      <c r="G317" s="49" t="s">
        <v>147</v>
      </c>
      <c r="H317" s="48">
        <v>230.4</v>
      </c>
      <c r="I317" s="50">
        <v>1</v>
      </c>
      <c r="J317" s="50">
        <v>1</v>
      </c>
      <c r="K317" s="48">
        <v>16</v>
      </c>
      <c r="L317">
        <f>((I317+J317)/2)*K317*H317</f>
        <v>3686.4</v>
      </c>
    </row>
    <row r="318" spans="1:12" x14ac:dyDescent="0.25">
      <c r="A318" s="48">
        <v>227</v>
      </c>
      <c r="B318" s="49" t="s">
        <v>71</v>
      </c>
      <c r="C318" s="48">
        <v>2013</v>
      </c>
      <c r="D318" s="49" t="s">
        <v>54</v>
      </c>
      <c r="E318" s="49" t="s">
        <v>146</v>
      </c>
      <c r="F318" s="49" t="s">
        <v>24</v>
      </c>
      <c r="G318" s="49" t="s">
        <v>147</v>
      </c>
      <c r="H318" s="48">
        <v>118.1</v>
      </c>
      <c r="I318" s="50">
        <v>1</v>
      </c>
      <c r="J318" s="50">
        <v>1</v>
      </c>
      <c r="K318" s="48">
        <v>3</v>
      </c>
      <c r="L318">
        <f>((I318+J318)/2)*K318*H318</f>
        <v>354.29999999999995</v>
      </c>
    </row>
    <row r="319" spans="1:12" x14ac:dyDescent="0.25">
      <c r="A319" s="48">
        <v>484</v>
      </c>
      <c r="B319" s="49" t="s">
        <v>92</v>
      </c>
      <c r="C319" s="48">
        <v>2013</v>
      </c>
      <c r="D319" s="49" t="s">
        <v>16</v>
      </c>
      <c r="E319" s="49" t="s">
        <v>146</v>
      </c>
      <c r="F319" s="49" t="s">
        <v>39</v>
      </c>
      <c r="G319" s="49" t="s">
        <v>147</v>
      </c>
      <c r="H319" s="48">
        <v>47.2</v>
      </c>
      <c r="I319" s="50">
        <v>1</v>
      </c>
      <c r="J319" s="50">
        <v>1</v>
      </c>
      <c r="K319" s="48">
        <v>7</v>
      </c>
      <c r="L319">
        <f>((I319+J319)/2)*K319*H319</f>
        <v>330.40000000000003</v>
      </c>
    </row>
    <row r="320" spans="1:12" x14ac:dyDescent="0.25">
      <c r="A320" s="48">
        <v>484</v>
      </c>
      <c r="B320" s="49" t="s">
        <v>92</v>
      </c>
      <c r="C320" s="48">
        <v>2013</v>
      </c>
      <c r="D320" s="49" t="s">
        <v>16</v>
      </c>
      <c r="E320" s="49" t="s">
        <v>146</v>
      </c>
      <c r="F320" s="49" t="s">
        <v>24</v>
      </c>
      <c r="G320" s="49" t="s">
        <v>147</v>
      </c>
      <c r="H320" s="48">
        <v>118.1</v>
      </c>
      <c r="I320" s="50">
        <v>1</v>
      </c>
      <c r="J320" s="50">
        <v>1</v>
      </c>
      <c r="K320" s="48">
        <v>8</v>
      </c>
      <c r="L320">
        <f>((I320+J320)/2)*K320*H320</f>
        <v>944.8</v>
      </c>
    </row>
    <row r="321" spans="1:12" x14ac:dyDescent="0.25">
      <c r="A321" s="48">
        <v>215</v>
      </c>
      <c r="B321" s="49" t="s">
        <v>67</v>
      </c>
      <c r="C321" s="48">
        <v>2013</v>
      </c>
      <c r="D321" s="49" t="s">
        <v>16</v>
      </c>
      <c r="E321" s="49" t="s">
        <v>146</v>
      </c>
      <c r="F321" s="49" t="s">
        <v>115</v>
      </c>
      <c r="G321" s="49" t="s">
        <v>147</v>
      </c>
      <c r="H321" s="48">
        <v>47.2</v>
      </c>
      <c r="I321" s="50">
        <v>1</v>
      </c>
      <c r="J321" s="50">
        <v>1</v>
      </c>
      <c r="K321" s="48">
        <v>35</v>
      </c>
      <c r="L321">
        <f>((I321+J321)/2)*K321*H321</f>
        <v>1652</v>
      </c>
    </row>
    <row r="322" spans="1:12" x14ac:dyDescent="0.25">
      <c r="A322" s="48">
        <v>215</v>
      </c>
      <c r="B322" s="49" t="s">
        <v>67</v>
      </c>
      <c r="C322" s="48">
        <v>2013</v>
      </c>
      <c r="D322" s="49" t="s">
        <v>16</v>
      </c>
      <c r="E322" s="49" t="s">
        <v>146</v>
      </c>
      <c r="F322" s="49" t="s">
        <v>115</v>
      </c>
      <c r="G322" s="49" t="s">
        <v>148</v>
      </c>
      <c r="H322" s="48">
        <v>72.599999999999994</v>
      </c>
      <c r="I322" s="50">
        <v>1</v>
      </c>
      <c r="J322" s="50">
        <v>1</v>
      </c>
      <c r="K322" s="48">
        <v>338</v>
      </c>
      <c r="L322">
        <f>((I322+J322)/2)*K322*H322</f>
        <v>24538.799999999999</v>
      </c>
    </row>
    <row r="323" spans="1:12" x14ac:dyDescent="0.25">
      <c r="A323" s="48">
        <v>215</v>
      </c>
      <c r="B323" s="49" t="s">
        <v>67</v>
      </c>
      <c r="C323" s="48">
        <v>2013</v>
      </c>
      <c r="D323" s="49" t="s">
        <v>16</v>
      </c>
      <c r="E323" s="49" t="s">
        <v>146</v>
      </c>
      <c r="F323" s="49" t="s">
        <v>18</v>
      </c>
      <c r="G323" s="49" t="s">
        <v>147</v>
      </c>
      <c r="H323" s="48">
        <v>230.4</v>
      </c>
      <c r="I323" s="50">
        <v>1</v>
      </c>
      <c r="J323" s="50">
        <v>1</v>
      </c>
      <c r="K323" s="48">
        <v>16</v>
      </c>
      <c r="L323">
        <f>((I323+J323)/2)*K323*H323</f>
        <v>3686.4</v>
      </c>
    </row>
    <row r="324" spans="1:12" x14ac:dyDescent="0.25">
      <c r="A324" s="48">
        <v>215</v>
      </c>
      <c r="B324" s="49" t="s">
        <v>67</v>
      </c>
      <c r="C324" s="48">
        <v>2013</v>
      </c>
      <c r="D324" s="49" t="s">
        <v>16</v>
      </c>
      <c r="E324" s="49" t="s">
        <v>146</v>
      </c>
      <c r="F324" s="49" t="s">
        <v>39</v>
      </c>
      <c r="G324" s="49" t="s">
        <v>147</v>
      </c>
      <c r="H324" s="48">
        <v>47.2</v>
      </c>
      <c r="I324" s="50">
        <v>1</v>
      </c>
      <c r="J324" s="50">
        <v>1</v>
      </c>
      <c r="K324" s="48">
        <v>175</v>
      </c>
      <c r="L324">
        <f>((I324+J324)/2)*K324*H324</f>
        <v>8260</v>
      </c>
    </row>
    <row r="325" spans="1:12" x14ac:dyDescent="0.25">
      <c r="A325" s="48">
        <v>215</v>
      </c>
      <c r="B325" s="49" t="s">
        <v>67</v>
      </c>
      <c r="C325" s="48">
        <v>2013</v>
      </c>
      <c r="D325" s="49" t="s">
        <v>16</v>
      </c>
      <c r="E325" s="49" t="s">
        <v>146</v>
      </c>
      <c r="F325" s="49" t="s">
        <v>24</v>
      </c>
      <c r="G325" s="49" t="s">
        <v>147</v>
      </c>
      <c r="H325" s="48">
        <v>118.1</v>
      </c>
      <c r="I325" s="50">
        <v>1</v>
      </c>
      <c r="J325" s="50">
        <v>1</v>
      </c>
      <c r="K325" s="48">
        <v>108</v>
      </c>
      <c r="L325">
        <f>((I325+J325)/2)*K325*H325</f>
        <v>12754.8</v>
      </c>
    </row>
    <row r="326" spans="1:12" x14ac:dyDescent="0.25">
      <c r="A326" s="48">
        <v>215</v>
      </c>
      <c r="B326" s="49" t="s">
        <v>67</v>
      </c>
      <c r="C326" s="48">
        <v>2013</v>
      </c>
      <c r="D326" s="49" t="s">
        <v>16</v>
      </c>
      <c r="E326" s="49" t="s">
        <v>146</v>
      </c>
      <c r="F326" s="49" t="s">
        <v>24</v>
      </c>
      <c r="G326" s="49" t="s">
        <v>148</v>
      </c>
      <c r="H326" s="48">
        <v>201.9</v>
      </c>
      <c r="I326" s="50">
        <v>1</v>
      </c>
      <c r="J326" s="50">
        <v>1</v>
      </c>
      <c r="K326" s="48">
        <v>84</v>
      </c>
      <c r="L326">
        <f>((I326+J326)/2)*K326*H326</f>
        <v>16959.600000000002</v>
      </c>
    </row>
    <row r="327" spans="1:12" x14ac:dyDescent="0.25">
      <c r="A327" s="48">
        <v>460</v>
      </c>
      <c r="B327" s="49" t="s">
        <v>90</v>
      </c>
      <c r="C327" s="48">
        <v>2013</v>
      </c>
      <c r="D327" s="49" t="s">
        <v>16</v>
      </c>
      <c r="E327" s="49" t="s">
        <v>146</v>
      </c>
      <c r="F327" s="49" t="s">
        <v>115</v>
      </c>
      <c r="G327" s="49" t="s">
        <v>147</v>
      </c>
      <c r="H327" s="48">
        <v>47.2</v>
      </c>
      <c r="I327" s="50">
        <v>1</v>
      </c>
      <c r="J327" s="50">
        <v>1</v>
      </c>
      <c r="K327" s="48">
        <v>15</v>
      </c>
      <c r="L327">
        <f>((I327+J327)/2)*K327*H327</f>
        <v>708</v>
      </c>
    </row>
    <row r="328" spans="1:12" x14ac:dyDescent="0.25">
      <c r="A328" s="48">
        <v>460</v>
      </c>
      <c r="B328" s="49" t="s">
        <v>90</v>
      </c>
      <c r="C328" s="48">
        <v>2013</v>
      </c>
      <c r="D328" s="49" t="s">
        <v>16</v>
      </c>
      <c r="E328" s="49" t="s">
        <v>146</v>
      </c>
      <c r="F328" s="49" t="s">
        <v>18</v>
      </c>
      <c r="G328" s="49" t="s">
        <v>147</v>
      </c>
      <c r="H328" s="48">
        <v>230.4</v>
      </c>
      <c r="I328" s="50">
        <v>1</v>
      </c>
      <c r="J328" s="50">
        <v>1</v>
      </c>
      <c r="K328" s="48">
        <v>11</v>
      </c>
      <c r="L328">
        <f>((I328+J328)/2)*K328*H328</f>
        <v>2534.4</v>
      </c>
    </row>
    <row r="329" spans="1:12" x14ac:dyDescent="0.25">
      <c r="A329" s="48">
        <v>460</v>
      </c>
      <c r="B329" s="49" t="s">
        <v>90</v>
      </c>
      <c r="C329" s="48">
        <v>2013</v>
      </c>
      <c r="D329" s="49" t="s">
        <v>16</v>
      </c>
      <c r="E329" s="49" t="s">
        <v>146</v>
      </c>
      <c r="F329" s="49" t="s">
        <v>39</v>
      </c>
      <c r="G329" s="49" t="s">
        <v>147</v>
      </c>
      <c r="H329" s="48">
        <v>47.2</v>
      </c>
      <c r="I329" s="50">
        <v>1</v>
      </c>
      <c r="J329" s="50">
        <v>1</v>
      </c>
      <c r="K329" s="48">
        <v>79</v>
      </c>
      <c r="L329">
        <f>((I329+J329)/2)*K329*H329</f>
        <v>3728.8</v>
      </c>
    </row>
    <row r="330" spans="1:12" x14ac:dyDescent="0.25">
      <c r="A330" s="48">
        <v>460</v>
      </c>
      <c r="B330" s="49" t="s">
        <v>90</v>
      </c>
      <c r="C330" s="48">
        <v>2013</v>
      </c>
      <c r="D330" s="49" t="s">
        <v>16</v>
      </c>
      <c r="E330" s="49" t="s">
        <v>146</v>
      </c>
      <c r="F330" s="49" t="s">
        <v>24</v>
      </c>
      <c r="G330" s="49" t="s">
        <v>147</v>
      </c>
      <c r="H330" s="48">
        <v>118.1</v>
      </c>
      <c r="I330" s="50">
        <v>1</v>
      </c>
      <c r="J330" s="50">
        <v>1</v>
      </c>
      <c r="K330" s="48">
        <v>52</v>
      </c>
      <c r="L330">
        <f>((I330+J330)/2)*K330*H330</f>
        <v>6141.2</v>
      </c>
    </row>
    <row r="331" spans="1:12" x14ac:dyDescent="0.25">
      <c r="A331" s="48">
        <v>460</v>
      </c>
      <c r="B331" s="49" t="s">
        <v>90</v>
      </c>
      <c r="C331" s="48">
        <v>2013</v>
      </c>
      <c r="D331" s="49" t="s">
        <v>54</v>
      </c>
      <c r="E331" s="49" t="s">
        <v>146</v>
      </c>
      <c r="F331" s="49" t="s">
        <v>18</v>
      </c>
      <c r="G331" s="49" t="s">
        <v>147</v>
      </c>
      <c r="H331" s="48">
        <v>230.4</v>
      </c>
      <c r="I331" s="50">
        <v>1</v>
      </c>
      <c r="J331" s="50">
        <v>1</v>
      </c>
      <c r="K331" s="48">
        <v>5</v>
      </c>
      <c r="L331">
        <f>((I331+J331)/2)*K331*H331</f>
        <v>1152</v>
      </c>
    </row>
    <row r="332" spans="1:12" x14ac:dyDescent="0.25">
      <c r="A332" s="48">
        <v>460</v>
      </c>
      <c r="B332" s="49" t="s">
        <v>90</v>
      </c>
      <c r="C332" s="48">
        <v>2013</v>
      </c>
      <c r="D332" s="49" t="s">
        <v>54</v>
      </c>
      <c r="E332" s="49" t="s">
        <v>146</v>
      </c>
      <c r="F332" s="49" t="s">
        <v>24</v>
      </c>
      <c r="G332" s="49" t="s">
        <v>147</v>
      </c>
      <c r="H332" s="48">
        <v>118.1</v>
      </c>
      <c r="I332" s="50">
        <v>1</v>
      </c>
      <c r="J332" s="50">
        <v>1</v>
      </c>
      <c r="K332" s="48">
        <v>1</v>
      </c>
      <c r="L332">
        <f>((I332+J332)/2)*K332*H332</f>
        <v>118.1</v>
      </c>
    </row>
    <row r="333" spans="1:12" x14ac:dyDescent="0.25">
      <c r="A333" s="48">
        <v>249</v>
      </c>
      <c r="B333" s="49" t="s">
        <v>74</v>
      </c>
      <c r="C333" s="48">
        <v>2013</v>
      </c>
      <c r="D333" s="49" t="s">
        <v>16</v>
      </c>
      <c r="E333" s="49" t="s">
        <v>146</v>
      </c>
      <c r="F333" s="49" t="s">
        <v>18</v>
      </c>
      <c r="G333" s="49" t="s">
        <v>147</v>
      </c>
      <c r="H333" s="48">
        <v>230.4</v>
      </c>
      <c r="I333" s="50">
        <v>1</v>
      </c>
      <c r="J333" s="50">
        <v>1</v>
      </c>
      <c r="K333" s="48">
        <v>18</v>
      </c>
      <c r="L333">
        <f>((I333+J333)/2)*K333*H333</f>
        <v>4147.2</v>
      </c>
    </row>
    <row r="334" spans="1:12" x14ac:dyDescent="0.25">
      <c r="A334" s="48">
        <v>249</v>
      </c>
      <c r="B334" s="49" t="s">
        <v>74</v>
      </c>
      <c r="C334" s="48">
        <v>2013</v>
      </c>
      <c r="D334" s="49" t="s">
        <v>16</v>
      </c>
      <c r="E334" s="49" t="s">
        <v>146</v>
      </c>
      <c r="F334" s="49" t="s">
        <v>18</v>
      </c>
      <c r="G334" s="49" t="s">
        <v>148</v>
      </c>
      <c r="H334" s="48">
        <v>393.7</v>
      </c>
      <c r="I334" s="50">
        <v>1</v>
      </c>
      <c r="J334" s="50">
        <v>1</v>
      </c>
      <c r="K334" s="48">
        <v>1</v>
      </c>
      <c r="L334">
        <f>((I334+J334)/2)*K334*H334</f>
        <v>393.7</v>
      </c>
    </row>
    <row r="335" spans="1:12" x14ac:dyDescent="0.25">
      <c r="A335" s="48">
        <v>249</v>
      </c>
      <c r="B335" s="49" t="s">
        <v>74</v>
      </c>
      <c r="C335" s="48">
        <v>2013</v>
      </c>
      <c r="D335" s="49" t="s">
        <v>16</v>
      </c>
      <c r="E335" s="49" t="s">
        <v>146</v>
      </c>
      <c r="F335" s="49" t="s">
        <v>39</v>
      </c>
      <c r="G335" s="49" t="s">
        <v>147</v>
      </c>
      <c r="H335" s="48">
        <v>47.2</v>
      </c>
      <c r="I335" s="50">
        <v>1</v>
      </c>
      <c r="J335" s="50">
        <v>1</v>
      </c>
      <c r="K335" s="48">
        <v>70</v>
      </c>
      <c r="L335">
        <f>((I335+J335)/2)*K335*H335</f>
        <v>3304</v>
      </c>
    </row>
    <row r="336" spans="1:12" x14ac:dyDescent="0.25">
      <c r="A336" s="48">
        <v>249</v>
      </c>
      <c r="B336" s="49" t="s">
        <v>74</v>
      </c>
      <c r="C336" s="48">
        <v>2013</v>
      </c>
      <c r="D336" s="49" t="s">
        <v>16</v>
      </c>
      <c r="E336" s="49" t="s">
        <v>146</v>
      </c>
      <c r="F336" s="49" t="s">
        <v>39</v>
      </c>
      <c r="G336" s="49" t="s">
        <v>148</v>
      </c>
      <c r="H336" s="48">
        <v>72.599999999999994</v>
      </c>
      <c r="I336" s="50">
        <v>1</v>
      </c>
      <c r="J336" s="50">
        <v>1</v>
      </c>
      <c r="K336" s="48">
        <v>5</v>
      </c>
      <c r="L336">
        <f>((I336+J336)/2)*K336*H336</f>
        <v>363</v>
      </c>
    </row>
    <row r="337" spans="1:12" x14ac:dyDescent="0.25">
      <c r="A337" s="48">
        <v>249</v>
      </c>
      <c r="B337" s="49" t="s">
        <v>74</v>
      </c>
      <c r="C337" s="48">
        <v>2013</v>
      </c>
      <c r="D337" s="49" t="s">
        <v>16</v>
      </c>
      <c r="E337" s="49" t="s">
        <v>146</v>
      </c>
      <c r="F337" s="49" t="s">
        <v>24</v>
      </c>
      <c r="G337" s="49" t="s">
        <v>147</v>
      </c>
      <c r="H337" s="48">
        <v>118.1</v>
      </c>
      <c r="I337" s="50">
        <v>1</v>
      </c>
      <c r="J337" s="50">
        <v>1</v>
      </c>
      <c r="K337" s="48">
        <v>17</v>
      </c>
      <c r="L337">
        <f>((I337+J337)/2)*K337*H337</f>
        <v>2007.6999999999998</v>
      </c>
    </row>
    <row r="338" spans="1:12" x14ac:dyDescent="0.25">
      <c r="A338" s="48">
        <v>464</v>
      </c>
      <c r="B338" s="49" t="s">
        <v>91</v>
      </c>
      <c r="C338" s="48">
        <v>2013</v>
      </c>
      <c r="D338" s="49" t="s">
        <v>16</v>
      </c>
      <c r="E338" s="49" t="s">
        <v>146</v>
      </c>
      <c r="F338" s="49" t="s">
        <v>39</v>
      </c>
      <c r="G338" s="49" t="s">
        <v>147</v>
      </c>
      <c r="H338" s="48">
        <v>47.2</v>
      </c>
      <c r="I338" s="50">
        <v>1</v>
      </c>
      <c r="J338" s="50">
        <v>1</v>
      </c>
      <c r="K338" s="48">
        <v>21</v>
      </c>
      <c r="L338">
        <f>((I338+J338)/2)*K338*H338</f>
        <v>991.2</v>
      </c>
    </row>
    <row r="339" spans="1:12" x14ac:dyDescent="0.25">
      <c r="A339" s="48">
        <v>464</v>
      </c>
      <c r="B339" s="49" t="s">
        <v>91</v>
      </c>
      <c r="C339" s="48">
        <v>2013</v>
      </c>
      <c r="D339" s="49" t="s">
        <v>16</v>
      </c>
      <c r="E339" s="49" t="s">
        <v>146</v>
      </c>
      <c r="F339" s="49" t="s">
        <v>24</v>
      </c>
      <c r="G339" s="49" t="s">
        <v>147</v>
      </c>
      <c r="H339" s="48">
        <v>118.1</v>
      </c>
      <c r="I339" s="50">
        <v>1</v>
      </c>
      <c r="J339" s="50">
        <v>1</v>
      </c>
      <c r="K339" s="48">
        <v>7</v>
      </c>
      <c r="L339">
        <f>((I339+J339)/2)*K339*H339</f>
        <v>826.69999999999993</v>
      </c>
    </row>
    <row r="340" spans="1:12" x14ac:dyDescent="0.25">
      <c r="A340" s="48">
        <v>251</v>
      </c>
      <c r="B340" s="49" t="s">
        <v>75</v>
      </c>
      <c r="C340" s="48">
        <v>2013</v>
      </c>
      <c r="D340" s="49" t="s">
        <v>16</v>
      </c>
      <c r="E340" s="49" t="s">
        <v>146</v>
      </c>
      <c r="F340" s="49" t="s">
        <v>18</v>
      </c>
      <c r="G340" s="49" t="s">
        <v>147</v>
      </c>
      <c r="H340" s="48">
        <v>230.4</v>
      </c>
      <c r="I340" s="50">
        <v>1</v>
      </c>
      <c r="J340" s="50">
        <v>1</v>
      </c>
      <c r="K340" s="48">
        <v>1</v>
      </c>
      <c r="L340">
        <f>((I340+J340)/2)*K340*H340</f>
        <v>230.4</v>
      </c>
    </row>
    <row r="341" spans="1:12" x14ac:dyDescent="0.25">
      <c r="A341" s="48">
        <v>251</v>
      </c>
      <c r="B341" s="49" t="s">
        <v>75</v>
      </c>
      <c r="C341" s="48">
        <v>2013</v>
      </c>
      <c r="D341" s="49" t="s">
        <v>16</v>
      </c>
      <c r="E341" s="49" t="s">
        <v>146</v>
      </c>
      <c r="F341" s="49" t="s">
        <v>39</v>
      </c>
      <c r="G341" s="49" t="s">
        <v>147</v>
      </c>
      <c r="H341" s="48">
        <v>47.2</v>
      </c>
      <c r="I341" s="50">
        <v>1</v>
      </c>
      <c r="J341" s="50">
        <v>1</v>
      </c>
      <c r="K341" s="48">
        <v>36</v>
      </c>
      <c r="L341">
        <f>((I341+J341)/2)*K341*H341</f>
        <v>1699.2</v>
      </c>
    </row>
    <row r="342" spans="1:12" x14ac:dyDescent="0.25">
      <c r="A342" s="48">
        <v>251</v>
      </c>
      <c r="B342" s="49" t="s">
        <v>75</v>
      </c>
      <c r="C342" s="48">
        <v>2013</v>
      </c>
      <c r="D342" s="49" t="s">
        <v>16</v>
      </c>
      <c r="E342" s="49" t="s">
        <v>146</v>
      </c>
      <c r="F342" s="49" t="s">
        <v>39</v>
      </c>
      <c r="G342" s="49" t="s">
        <v>148</v>
      </c>
      <c r="H342" s="48">
        <v>72.599999999999994</v>
      </c>
      <c r="I342" s="50">
        <v>1</v>
      </c>
      <c r="J342" s="50">
        <v>1</v>
      </c>
      <c r="K342" s="48">
        <v>7</v>
      </c>
      <c r="L342">
        <f>((I342+J342)/2)*K342*H342</f>
        <v>508.19999999999993</v>
      </c>
    </row>
    <row r="343" spans="1:12" x14ac:dyDescent="0.25">
      <c r="A343" s="48">
        <v>251</v>
      </c>
      <c r="B343" s="49" t="s">
        <v>75</v>
      </c>
      <c r="C343" s="48">
        <v>2013</v>
      </c>
      <c r="D343" s="49" t="s">
        <v>16</v>
      </c>
      <c r="E343" s="49" t="s">
        <v>146</v>
      </c>
      <c r="F343" s="49" t="s">
        <v>24</v>
      </c>
      <c r="G343" s="49" t="s">
        <v>147</v>
      </c>
      <c r="H343" s="48">
        <v>118.1</v>
      </c>
      <c r="I343" s="50">
        <v>0.5</v>
      </c>
      <c r="J343" s="50">
        <v>0.5</v>
      </c>
      <c r="K343" s="48">
        <v>1</v>
      </c>
      <c r="L343">
        <f>((I343+J343)/2)*K343*H343</f>
        <v>59.05</v>
      </c>
    </row>
    <row r="344" spans="1:12" x14ac:dyDescent="0.25">
      <c r="A344" s="48">
        <v>251</v>
      </c>
      <c r="B344" s="49" t="s">
        <v>75</v>
      </c>
      <c r="C344" s="48">
        <v>2013</v>
      </c>
      <c r="D344" s="49" t="s">
        <v>16</v>
      </c>
      <c r="E344" s="49" t="s">
        <v>146</v>
      </c>
      <c r="F344" s="49" t="s">
        <v>24</v>
      </c>
      <c r="G344" s="49" t="s">
        <v>147</v>
      </c>
      <c r="H344" s="48">
        <v>118.1</v>
      </c>
      <c r="I344" s="50">
        <v>1</v>
      </c>
      <c r="J344" s="50">
        <v>1</v>
      </c>
      <c r="K344" s="48">
        <v>16</v>
      </c>
      <c r="L344">
        <f>((I344+J344)/2)*K344*H344</f>
        <v>1889.6</v>
      </c>
    </row>
    <row r="345" spans="1:12" x14ac:dyDescent="0.25">
      <c r="A345" s="48">
        <v>307</v>
      </c>
      <c r="B345" s="49" t="s">
        <v>163</v>
      </c>
      <c r="C345" s="48">
        <v>2013</v>
      </c>
      <c r="D345" s="49" t="s">
        <v>16</v>
      </c>
      <c r="E345" s="49" t="s">
        <v>146</v>
      </c>
      <c r="F345" s="49" t="s">
        <v>39</v>
      </c>
      <c r="G345" s="49" t="s">
        <v>147</v>
      </c>
      <c r="H345" s="48">
        <v>47.2</v>
      </c>
      <c r="I345" s="50">
        <v>1</v>
      </c>
      <c r="J345" s="50">
        <v>1</v>
      </c>
      <c r="K345" s="48">
        <v>2</v>
      </c>
      <c r="L345">
        <f>((I345+J345)/2)*K345*H345</f>
        <v>94.4</v>
      </c>
    </row>
    <row r="346" spans="1:12" x14ac:dyDescent="0.25">
      <c r="A346" s="48">
        <v>307</v>
      </c>
      <c r="B346" s="49" t="s">
        <v>163</v>
      </c>
      <c r="C346" s="48">
        <v>2013</v>
      </c>
      <c r="D346" s="49" t="s">
        <v>16</v>
      </c>
      <c r="E346" s="49" t="s">
        <v>146</v>
      </c>
      <c r="F346" s="49" t="s">
        <v>24</v>
      </c>
      <c r="G346" s="49" t="s">
        <v>147</v>
      </c>
      <c r="H346" s="48">
        <v>118.1</v>
      </c>
      <c r="I346" s="50">
        <v>1</v>
      </c>
      <c r="J346" s="50">
        <v>1</v>
      </c>
      <c r="K346" s="48">
        <v>2</v>
      </c>
      <c r="L346">
        <f>((I346+J346)/2)*K346*H346</f>
        <v>236.2</v>
      </c>
    </row>
    <row r="347" spans="1:12" x14ac:dyDescent="0.25">
      <c r="A347" s="48">
        <v>542</v>
      </c>
      <c r="B347" s="49" t="s">
        <v>164</v>
      </c>
      <c r="C347" s="48">
        <v>2013</v>
      </c>
      <c r="D347" s="49" t="s">
        <v>16</v>
      </c>
      <c r="E347" s="49" t="s">
        <v>146</v>
      </c>
      <c r="F347" s="49" t="s">
        <v>39</v>
      </c>
      <c r="G347" s="49" t="s">
        <v>147</v>
      </c>
      <c r="H347" s="48">
        <v>47.2</v>
      </c>
      <c r="I347" s="50">
        <v>1</v>
      </c>
      <c r="J347" s="50">
        <v>1</v>
      </c>
      <c r="K347" s="48">
        <v>1</v>
      </c>
      <c r="L347">
        <f>((I347+J347)/2)*K347*H347</f>
        <v>47.2</v>
      </c>
    </row>
    <row r="348" spans="1:12" x14ac:dyDescent="0.25">
      <c r="A348" s="48">
        <v>542</v>
      </c>
      <c r="B348" s="49" t="s">
        <v>164</v>
      </c>
      <c r="C348" s="48">
        <v>2013</v>
      </c>
      <c r="D348" s="49" t="s">
        <v>16</v>
      </c>
      <c r="E348" s="49" t="s">
        <v>146</v>
      </c>
      <c r="F348" s="49" t="s">
        <v>39</v>
      </c>
      <c r="G348" s="49" t="s">
        <v>148</v>
      </c>
      <c r="H348" s="48">
        <v>72.599999999999994</v>
      </c>
      <c r="I348" s="50">
        <v>1</v>
      </c>
      <c r="J348" s="50">
        <v>1</v>
      </c>
      <c r="K348" s="48">
        <v>3</v>
      </c>
      <c r="L348">
        <f>((I348+J348)/2)*K348*H348</f>
        <v>217.79999999999998</v>
      </c>
    </row>
    <row r="349" spans="1:12" x14ac:dyDescent="0.25">
      <c r="A349" s="48">
        <v>625</v>
      </c>
      <c r="B349" s="49" t="s">
        <v>102</v>
      </c>
      <c r="C349" s="48">
        <v>2013</v>
      </c>
      <c r="D349" s="49" t="s">
        <v>16</v>
      </c>
      <c r="E349" s="49" t="s">
        <v>146</v>
      </c>
      <c r="F349" s="49" t="s">
        <v>115</v>
      </c>
      <c r="G349" s="49" t="s">
        <v>147</v>
      </c>
      <c r="H349" s="48">
        <v>47.2</v>
      </c>
      <c r="I349" s="50">
        <v>1</v>
      </c>
      <c r="J349" s="50">
        <v>1</v>
      </c>
      <c r="K349" s="48">
        <v>5</v>
      </c>
      <c r="L349">
        <f>((I349+J349)/2)*K349*H349</f>
        <v>236</v>
      </c>
    </row>
    <row r="350" spans="1:12" x14ac:dyDescent="0.25">
      <c r="A350" s="48">
        <v>625</v>
      </c>
      <c r="B350" s="49" t="s">
        <v>102</v>
      </c>
      <c r="C350" s="48">
        <v>2013</v>
      </c>
      <c r="D350" s="49" t="s">
        <v>16</v>
      </c>
      <c r="E350" s="49" t="s">
        <v>146</v>
      </c>
      <c r="F350" s="49" t="s">
        <v>18</v>
      </c>
      <c r="G350" s="49" t="s">
        <v>147</v>
      </c>
      <c r="H350" s="48">
        <v>230.4</v>
      </c>
      <c r="I350" s="50">
        <v>1</v>
      </c>
      <c r="J350" s="50">
        <v>1</v>
      </c>
      <c r="K350" s="48">
        <v>4</v>
      </c>
      <c r="L350">
        <f>((I350+J350)/2)*K350*H350</f>
        <v>921.6</v>
      </c>
    </row>
    <row r="351" spans="1:12" x14ac:dyDescent="0.25">
      <c r="A351" s="48">
        <v>625</v>
      </c>
      <c r="B351" s="49" t="s">
        <v>102</v>
      </c>
      <c r="C351" s="48">
        <v>2013</v>
      </c>
      <c r="D351" s="49" t="s">
        <v>16</v>
      </c>
      <c r="E351" s="49" t="s">
        <v>146</v>
      </c>
      <c r="F351" s="49" t="s">
        <v>39</v>
      </c>
      <c r="G351" s="49" t="s">
        <v>147</v>
      </c>
      <c r="H351" s="48">
        <v>47.2</v>
      </c>
      <c r="I351" s="50">
        <v>1</v>
      </c>
      <c r="J351" s="50">
        <v>1</v>
      </c>
      <c r="K351" s="48">
        <v>25</v>
      </c>
      <c r="L351">
        <f>((I351+J351)/2)*K351*H351</f>
        <v>1180</v>
      </c>
    </row>
    <row r="352" spans="1:12" x14ac:dyDescent="0.25">
      <c r="A352" s="48">
        <v>625</v>
      </c>
      <c r="B352" s="49" t="s">
        <v>102</v>
      </c>
      <c r="C352" s="48">
        <v>2013</v>
      </c>
      <c r="D352" s="49" t="s">
        <v>16</v>
      </c>
      <c r="E352" s="49" t="s">
        <v>146</v>
      </c>
      <c r="F352" s="49" t="s">
        <v>24</v>
      </c>
      <c r="G352" s="49" t="s">
        <v>147</v>
      </c>
      <c r="H352" s="48">
        <v>118.1</v>
      </c>
      <c r="I352" s="50">
        <v>1</v>
      </c>
      <c r="J352" s="50">
        <v>1</v>
      </c>
      <c r="K352" s="48">
        <v>15</v>
      </c>
      <c r="L352">
        <f>((I352+J352)/2)*K352*H352</f>
        <v>1771.5</v>
      </c>
    </row>
    <row r="353" spans="1:12" x14ac:dyDescent="0.25">
      <c r="A353" s="48">
        <v>686</v>
      </c>
      <c r="B353" s="49" t="s">
        <v>165</v>
      </c>
      <c r="C353" s="48">
        <v>2013</v>
      </c>
      <c r="D353" s="49" t="s">
        <v>16</v>
      </c>
      <c r="E353" s="49" t="s">
        <v>146</v>
      </c>
      <c r="F353" s="49" t="s">
        <v>18</v>
      </c>
      <c r="G353" s="49" t="s">
        <v>147</v>
      </c>
      <c r="H353" s="48">
        <v>230.4</v>
      </c>
      <c r="I353" s="50">
        <v>1</v>
      </c>
      <c r="J353" s="50">
        <v>1</v>
      </c>
      <c r="K353" s="48">
        <v>3</v>
      </c>
      <c r="L353">
        <f>((I353+J353)/2)*K353*H353</f>
        <v>691.2</v>
      </c>
    </row>
    <row r="354" spans="1:12" x14ac:dyDescent="0.25">
      <c r="A354" s="48">
        <v>133</v>
      </c>
      <c r="B354" s="49" t="s">
        <v>51</v>
      </c>
      <c r="C354" s="48">
        <v>2013</v>
      </c>
      <c r="D354" s="49" t="s">
        <v>16</v>
      </c>
      <c r="E354" s="49" t="s">
        <v>146</v>
      </c>
      <c r="F354" s="49" t="s">
        <v>39</v>
      </c>
      <c r="G354" s="49" t="s">
        <v>147</v>
      </c>
      <c r="H354" s="48">
        <v>47.2</v>
      </c>
      <c r="I354" s="50">
        <v>1</v>
      </c>
      <c r="J354" s="50">
        <v>1</v>
      </c>
      <c r="K354" s="48">
        <v>28</v>
      </c>
      <c r="L354">
        <f>((I354+J354)/2)*K354*H354</f>
        <v>1321.6000000000001</v>
      </c>
    </row>
    <row r="355" spans="1:12" x14ac:dyDescent="0.25">
      <c r="A355" s="48">
        <v>133</v>
      </c>
      <c r="B355" s="49" t="s">
        <v>51</v>
      </c>
      <c r="C355" s="48">
        <v>2013</v>
      </c>
      <c r="D355" s="49" t="s">
        <v>16</v>
      </c>
      <c r="E355" s="49" t="s">
        <v>146</v>
      </c>
      <c r="F355" s="49" t="s">
        <v>24</v>
      </c>
      <c r="G355" s="49" t="s">
        <v>147</v>
      </c>
      <c r="H355" s="48">
        <v>118.1</v>
      </c>
      <c r="I355" s="50">
        <v>1</v>
      </c>
      <c r="J355" s="50">
        <v>1</v>
      </c>
      <c r="K355" s="48">
        <v>15</v>
      </c>
      <c r="L355">
        <f>((I355+J355)/2)*K355*H355</f>
        <v>1771.5</v>
      </c>
    </row>
  </sheetData>
  <sortState ref="A2:L355">
    <sortCondition ref="B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workbookViewId="0">
      <selection activeCell="O2" sqref="O2:O6"/>
    </sheetView>
  </sheetViews>
  <sheetFormatPr baseColWidth="10" defaultRowHeight="15" x14ac:dyDescent="0.25"/>
  <cols>
    <col min="1" max="1" width="4" bestFit="1" customWidth="1"/>
    <col min="2" max="2" width="28.42578125" bestFit="1" customWidth="1"/>
    <col min="3" max="3" width="5" bestFit="1" customWidth="1"/>
    <col min="4" max="4" width="11.28515625" bestFit="1" customWidth="1"/>
    <col min="5" max="5" width="13.5703125" bestFit="1" customWidth="1"/>
    <col min="6" max="6" width="9.28515625" bestFit="1" customWidth="1"/>
    <col min="7" max="7" width="6" bestFit="1" customWidth="1"/>
    <col min="8" max="8" width="5.28515625" bestFit="1" customWidth="1"/>
    <col min="9" max="9" width="9.42578125" bestFit="1" customWidth="1"/>
    <col min="10" max="10" width="10.85546875" bestFit="1" customWidth="1"/>
    <col min="11" max="11" width="12.5703125" bestFit="1" customWidth="1"/>
    <col min="12" max="12" width="6.28515625" bestFit="1" customWidth="1"/>
  </cols>
  <sheetData>
    <row r="1" spans="1:15" x14ac:dyDescent="0.25">
      <c r="A1" s="58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112</v>
      </c>
      <c r="H1" s="58" t="s">
        <v>7</v>
      </c>
      <c r="I1" s="58" t="s">
        <v>12</v>
      </c>
      <c r="J1" s="58" t="s">
        <v>13</v>
      </c>
      <c r="K1" s="58" t="s">
        <v>199</v>
      </c>
      <c r="L1" s="58" t="s">
        <v>166</v>
      </c>
      <c r="M1" s="12" t="s">
        <v>202</v>
      </c>
      <c r="N1" s="12" t="s">
        <v>203</v>
      </c>
      <c r="O1" s="12" t="s">
        <v>204</v>
      </c>
    </row>
    <row r="2" spans="1:15" x14ac:dyDescent="0.25">
      <c r="A2" s="59">
        <v>624</v>
      </c>
      <c r="B2" s="60" t="s">
        <v>101</v>
      </c>
      <c r="C2" s="59">
        <v>2013</v>
      </c>
      <c r="D2" s="60" t="s">
        <v>16</v>
      </c>
      <c r="E2" s="60" t="s">
        <v>200</v>
      </c>
      <c r="F2" s="60" t="s">
        <v>115</v>
      </c>
      <c r="G2" s="59">
        <v>0</v>
      </c>
      <c r="H2" s="60" t="s">
        <v>201</v>
      </c>
      <c r="I2" s="61">
        <v>1</v>
      </c>
      <c r="J2" s="61">
        <v>1</v>
      </c>
      <c r="K2" s="59">
        <v>25</v>
      </c>
      <c r="L2" s="59">
        <v>2</v>
      </c>
      <c r="M2">
        <f>((I2+J2)/2)*G2*L2</f>
        <v>0</v>
      </c>
      <c r="N2">
        <f>((I2+J2)/2)*K2*6.2</f>
        <v>155</v>
      </c>
      <c r="O2">
        <f>M2+N2</f>
        <v>155</v>
      </c>
    </row>
    <row r="3" spans="1:15" x14ac:dyDescent="0.25">
      <c r="A3" s="59">
        <v>624</v>
      </c>
      <c r="B3" s="60" t="s">
        <v>101</v>
      </c>
      <c r="C3" s="59">
        <v>2013</v>
      </c>
      <c r="D3" s="60" t="s">
        <v>16</v>
      </c>
      <c r="E3" s="60" t="s">
        <v>200</v>
      </c>
      <c r="F3" s="60" t="s">
        <v>18</v>
      </c>
      <c r="G3" s="59">
        <v>276.39999999999998</v>
      </c>
      <c r="H3" s="60" t="s">
        <v>201</v>
      </c>
      <c r="I3" s="61">
        <v>1</v>
      </c>
      <c r="J3" s="61">
        <v>1</v>
      </c>
      <c r="K3" s="59">
        <v>1856</v>
      </c>
      <c r="L3" s="59">
        <v>52</v>
      </c>
      <c r="M3">
        <f>((I3+J3)/2)*G3*L3</f>
        <v>14372.8</v>
      </c>
      <c r="N3">
        <f>((I3+J3)/2)*K3*6.2</f>
        <v>11507.2</v>
      </c>
      <c r="O3">
        <f>M3+N3</f>
        <v>25880</v>
      </c>
    </row>
    <row r="4" spans="1:15" x14ac:dyDescent="0.25">
      <c r="A4" s="59">
        <v>624</v>
      </c>
      <c r="B4" s="60" t="s">
        <v>101</v>
      </c>
      <c r="C4" s="59">
        <v>2013</v>
      </c>
      <c r="D4" s="60" t="s">
        <v>16</v>
      </c>
      <c r="E4" s="60" t="s">
        <v>200</v>
      </c>
      <c r="F4" s="60" t="s">
        <v>39</v>
      </c>
      <c r="G4" s="59">
        <v>0</v>
      </c>
      <c r="H4" s="60" t="s">
        <v>201</v>
      </c>
      <c r="I4" s="61">
        <v>1</v>
      </c>
      <c r="J4" s="61">
        <v>1</v>
      </c>
      <c r="K4" s="59">
        <v>35</v>
      </c>
      <c r="L4" s="59">
        <v>2</v>
      </c>
      <c r="M4">
        <f>((I4+J4)/2)*G4*L4</f>
        <v>0</v>
      </c>
      <c r="N4">
        <f>((I4+J4)/2)*K4*6.2</f>
        <v>217</v>
      </c>
      <c r="O4">
        <f>M4+N4</f>
        <v>217</v>
      </c>
    </row>
    <row r="5" spans="1:15" x14ac:dyDescent="0.25">
      <c r="A5" s="59">
        <v>624</v>
      </c>
      <c r="B5" s="60" t="s">
        <v>101</v>
      </c>
      <c r="C5" s="59">
        <v>2013</v>
      </c>
      <c r="D5" s="60" t="s">
        <v>16</v>
      </c>
      <c r="E5" s="60" t="s">
        <v>200</v>
      </c>
      <c r="F5" s="60" t="s">
        <v>24</v>
      </c>
      <c r="G5" s="59">
        <v>157.19999999999999</v>
      </c>
      <c r="H5" s="60" t="s">
        <v>201</v>
      </c>
      <c r="I5" s="61">
        <v>1</v>
      </c>
      <c r="J5" s="61">
        <v>1</v>
      </c>
      <c r="K5" s="59">
        <v>637</v>
      </c>
      <c r="L5" s="59">
        <v>37</v>
      </c>
      <c r="M5">
        <f>((I5+J5)/2)*G5*L5</f>
        <v>5816.4</v>
      </c>
      <c r="N5">
        <f>((I5+J5)/2)*K5*6.2</f>
        <v>3949.4</v>
      </c>
      <c r="O5">
        <f>M5+N5</f>
        <v>9765.7999999999993</v>
      </c>
    </row>
    <row r="6" spans="1:15" x14ac:dyDescent="0.25">
      <c r="A6" s="59">
        <v>624</v>
      </c>
      <c r="B6" s="60" t="s">
        <v>101</v>
      </c>
      <c r="C6" s="59">
        <v>2013</v>
      </c>
      <c r="D6" s="60" t="s">
        <v>54</v>
      </c>
      <c r="E6" s="60" t="s">
        <v>200</v>
      </c>
      <c r="F6" s="60" t="s">
        <v>57</v>
      </c>
      <c r="G6" s="59">
        <v>472.9</v>
      </c>
      <c r="H6" s="60" t="s">
        <v>201</v>
      </c>
      <c r="I6" s="61">
        <v>1</v>
      </c>
      <c r="J6" s="61">
        <v>1</v>
      </c>
      <c r="K6" s="59">
        <v>200</v>
      </c>
      <c r="L6" s="59">
        <v>2</v>
      </c>
      <c r="M6">
        <f>((I6+J6)/2)*G6*L6</f>
        <v>945.8</v>
      </c>
      <c r="N6">
        <f>((I6+J6)/2)*K6*6.2</f>
        <v>1240</v>
      </c>
      <c r="O6">
        <f>M6+N6</f>
        <v>2185.8000000000002</v>
      </c>
    </row>
    <row r="7" spans="1:15" x14ac:dyDescent="0.25">
      <c r="A7" s="59">
        <v>753</v>
      </c>
      <c r="B7" s="60" t="s">
        <v>109</v>
      </c>
      <c r="C7" s="59">
        <v>2013</v>
      </c>
      <c r="D7" s="60" t="s">
        <v>16</v>
      </c>
      <c r="E7" s="60" t="s">
        <v>200</v>
      </c>
      <c r="F7" s="60" t="s">
        <v>39</v>
      </c>
      <c r="G7" s="59">
        <v>0</v>
      </c>
      <c r="H7" s="60" t="s">
        <v>201</v>
      </c>
      <c r="I7" s="61">
        <v>1</v>
      </c>
      <c r="J7" s="61">
        <v>1</v>
      </c>
      <c r="K7" s="59">
        <v>4.5</v>
      </c>
      <c r="L7" s="59">
        <v>1</v>
      </c>
      <c r="M7">
        <f>((I7+J7)/2)*G7*L7</f>
        <v>0</v>
      </c>
      <c r="N7">
        <f>((I7+J7)/2)*K7*6.2</f>
        <v>27.900000000000002</v>
      </c>
      <c r="O7">
        <f>M7+N7</f>
        <v>27.900000000000002</v>
      </c>
    </row>
    <row r="8" spans="1:15" x14ac:dyDescent="0.25">
      <c r="A8" s="59">
        <v>753</v>
      </c>
      <c r="B8" s="60" t="s">
        <v>109</v>
      </c>
      <c r="C8" s="59">
        <v>2013</v>
      </c>
      <c r="D8" s="60" t="s">
        <v>16</v>
      </c>
      <c r="E8" s="60" t="s">
        <v>200</v>
      </c>
      <c r="F8" s="60" t="s">
        <v>57</v>
      </c>
      <c r="G8" s="59">
        <v>472.9</v>
      </c>
      <c r="H8" s="60" t="s">
        <v>201</v>
      </c>
      <c r="I8" s="61">
        <v>1</v>
      </c>
      <c r="J8" s="61">
        <v>1</v>
      </c>
      <c r="K8" s="59">
        <v>310</v>
      </c>
      <c r="L8" s="59">
        <v>3</v>
      </c>
      <c r="M8">
        <f>((I8+J8)/2)*G8*L8</f>
        <v>1418.6999999999998</v>
      </c>
      <c r="N8">
        <f>((I8+J8)/2)*K8*6.2</f>
        <v>1922</v>
      </c>
      <c r="O8">
        <f>M8+N8</f>
        <v>3340.7</v>
      </c>
    </row>
    <row r="9" spans="1:15" x14ac:dyDescent="0.25">
      <c r="A9" s="59">
        <v>753</v>
      </c>
      <c r="B9" s="60" t="s">
        <v>109</v>
      </c>
      <c r="C9" s="59">
        <v>2013</v>
      </c>
      <c r="D9" s="60" t="s">
        <v>16</v>
      </c>
      <c r="E9" s="60" t="s">
        <v>200</v>
      </c>
      <c r="F9" s="60" t="s">
        <v>24</v>
      </c>
      <c r="G9" s="59">
        <v>157.19999999999999</v>
      </c>
      <c r="H9" s="60" t="s">
        <v>201</v>
      </c>
      <c r="I9" s="61">
        <v>1</v>
      </c>
      <c r="J9" s="61">
        <v>1</v>
      </c>
      <c r="K9" s="59">
        <v>178</v>
      </c>
      <c r="L9" s="59">
        <v>5</v>
      </c>
      <c r="M9">
        <f>((I9+J9)/2)*G9*L9</f>
        <v>786</v>
      </c>
      <c r="N9">
        <f>((I9+J9)/2)*K9*6.2</f>
        <v>1103.6000000000001</v>
      </c>
      <c r="O9">
        <f>M9+N9</f>
        <v>1889.6000000000001</v>
      </c>
    </row>
    <row r="10" spans="1:15" x14ac:dyDescent="0.25">
      <c r="A10" s="59">
        <v>7</v>
      </c>
      <c r="B10" s="60" t="s">
        <v>15</v>
      </c>
      <c r="C10" s="59">
        <v>2013</v>
      </c>
      <c r="D10" s="60" t="s">
        <v>16</v>
      </c>
      <c r="E10" s="60" t="s">
        <v>200</v>
      </c>
      <c r="F10" s="60" t="s">
        <v>18</v>
      </c>
      <c r="G10" s="59">
        <v>276.39999999999998</v>
      </c>
      <c r="H10" s="60" t="s">
        <v>201</v>
      </c>
      <c r="I10" s="61">
        <v>1</v>
      </c>
      <c r="J10" s="61">
        <v>1</v>
      </c>
      <c r="K10" s="59">
        <v>85</v>
      </c>
      <c r="L10" s="59">
        <v>3</v>
      </c>
      <c r="M10">
        <f>((I10+J10)/2)*G10*L10</f>
        <v>829.19999999999993</v>
      </c>
      <c r="N10">
        <f>((I10+J10)/2)*K10*6.2</f>
        <v>527</v>
      </c>
      <c r="O10">
        <f>M10+N10</f>
        <v>1356.1999999999998</v>
      </c>
    </row>
    <row r="11" spans="1:15" x14ac:dyDescent="0.25">
      <c r="A11" s="59">
        <v>7</v>
      </c>
      <c r="B11" s="60" t="s">
        <v>15</v>
      </c>
      <c r="C11" s="59">
        <v>2013</v>
      </c>
      <c r="D11" s="60" t="s">
        <v>16</v>
      </c>
      <c r="E11" s="60" t="s">
        <v>200</v>
      </c>
      <c r="F11" s="60" t="s">
        <v>24</v>
      </c>
      <c r="G11" s="59">
        <v>157.19999999999999</v>
      </c>
      <c r="H11" s="60" t="s">
        <v>201</v>
      </c>
      <c r="I11" s="61">
        <v>1</v>
      </c>
      <c r="J11" s="61">
        <v>1</v>
      </c>
      <c r="K11" s="59">
        <v>22</v>
      </c>
      <c r="L11" s="59">
        <v>3</v>
      </c>
      <c r="M11">
        <f>((I11+J11)/2)*G11*L11</f>
        <v>471.59999999999997</v>
      </c>
      <c r="N11">
        <f>((I11+J11)/2)*K11*6.2</f>
        <v>136.4</v>
      </c>
      <c r="O11">
        <f>M11+N11</f>
        <v>608</v>
      </c>
    </row>
    <row r="12" spans="1:15" x14ac:dyDescent="0.25">
      <c r="A12" s="59">
        <v>9</v>
      </c>
      <c r="B12" s="60" t="s">
        <v>27</v>
      </c>
      <c r="C12" s="59">
        <v>2013</v>
      </c>
      <c r="D12" s="60" t="s">
        <v>16</v>
      </c>
      <c r="E12" s="60" t="s">
        <v>200</v>
      </c>
      <c r="F12" s="60" t="s">
        <v>18</v>
      </c>
      <c r="G12" s="59">
        <v>276.39999999999998</v>
      </c>
      <c r="H12" s="60" t="s">
        <v>201</v>
      </c>
      <c r="I12" s="61">
        <v>1</v>
      </c>
      <c r="J12" s="61">
        <v>1</v>
      </c>
      <c r="K12" s="59">
        <v>35</v>
      </c>
      <c r="L12" s="59">
        <v>1</v>
      </c>
      <c r="M12">
        <f>((I12+J12)/2)*G12*L12</f>
        <v>276.39999999999998</v>
      </c>
      <c r="N12">
        <f>((I12+J12)/2)*K12*6.2</f>
        <v>217</v>
      </c>
      <c r="O12">
        <f>M12+N12</f>
        <v>493.4</v>
      </c>
    </row>
    <row r="13" spans="1:15" x14ac:dyDescent="0.25">
      <c r="A13" s="59">
        <v>9</v>
      </c>
      <c r="B13" s="60" t="s">
        <v>27</v>
      </c>
      <c r="C13" s="59">
        <v>2013</v>
      </c>
      <c r="D13" s="60" t="s">
        <v>16</v>
      </c>
      <c r="E13" s="60" t="s">
        <v>200</v>
      </c>
      <c r="F13" s="60" t="s">
        <v>24</v>
      </c>
      <c r="G13" s="59">
        <v>157.19999999999999</v>
      </c>
      <c r="H13" s="60" t="s">
        <v>201</v>
      </c>
      <c r="I13" s="61">
        <v>1</v>
      </c>
      <c r="J13" s="61">
        <v>1</v>
      </c>
      <c r="K13" s="59">
        <v>38</v>
      </c>
      <c r="L13" s="59">
        <v>6</v>
      </c>
      <c r="M13">
        <f>((I13+J13)/2)*G13*L13</f>
        <v>943.19999999999993</v>
      </c>
      <c r="N13">
        <f>((I13+J13)/2)*K13*6.2</f>
        <v>235.6</v>
      </c>
      <c r="O13">
        <f>M13+N13</f>
        <v>1178.8</v>
      </c>
    </row>
    <row r="14" spans="1:15" x14ac:dyDescent="0.25">
      <c r="A14" s="59">
        <v>10</v>
      </c>
      <c r="B14" s="60" t="s">
        <v>30</v>
      </c>
      <c r="C14" s="59">
        <v>2013</v>
      </c>
      <c r="D14" s="60" t="s">
        <v>16</v>
      </c>
      <c r="E14" s="60" t="s">
        <v>200</v>
      </c>
      <c r="F14" s="60" t="s">
        <v>18</v>
      </c>
      <c r="G14" s="59">
        <v>276.39999999999998</v>
      </c>
      <c r="H14" s="60" t="s">
        <v>201</v>
      </c>
      <c r="I14" s="61">
        <v>1</v>
      </c>
      <c r="J14" s="61">
        <v>1</v>
      </c>
      <c r="K14" s="59">
        <v>80</v>
      </c>
      <c r="L14" s="59">
        <v>1</v>
      </c>
      <c r="M14">
        <f>((I14+J14)/2)*G14*L14</f>
        <v>276.39999999999998</v>
      </c>
      <c r="N14">
        <f>((I14+J14)/2)*K14*6.2</f>
        <v>496</v>
      </c>
      <c r="O14">
        <f>M14+N14</f>
        <v>772.4</v>
      </c>
    </row>
    <row r="15" spans="1:15" x14ac:dyDescent="0.25">
      <c r="A15" s="59">
        <v>14</v>
      </c>
      <c r="B15" s="60" t="s">
        <v>32</v>
      </c>
      <c r="C15" s="59">
        <v>2013</v>
      </c>
      <c r="D15" s="60" t="s">
        <v>16</v>
      </c>
      <c r="E15" s="60" t="s">
        <v>200</v>
      </c>
      <c r="F15" s="60" t="s">
        <v>18</v>
      </c>
      <c r="G15" s="59">
        <v>276.39999999999998</v>
      </c>
      <c r="H15" s="60" t="s">
        <v>201</v>
      </c>
      <c r="I15" s="61">
        <v>1</v>
      </c>
      <c r="J15" s="61">
        <v>1</v>
      </c>
      <c r="K15" s="59">
        <v>138</v>
      </c>
      <c r="L15" s="59">
        <v>5</v>
      </c>
      <c r="M15">
        <f>((I15+J15)/2)*G15*L15</f>
        <v>1382</v>
      </c>
      <c r="N15">
        <f>((I15+J15)/2)*K15*6.2</f>
        <v>855.6</v>
      </c>
      <c r="O15">
        <f>M15+N15</f>
        <v>2237.6</v>
      </c>
    </row>
    <row r="16" spans="1:15" x14ac:dyDescent="0.25">
      <c r="A16" s="59">
        <v>18</v>
      </c>
      <c r="B16" s="60" t="s">
        <v>35</v>
      </c>
      <c r="C16" s="59">
        <v>2013</v>
      </c>
      <c r="D16" s="60" t="s">
        <v>16</v>
      </c>
      <c r="E16" s="60" t="s">
        <v>200</v>
      </c>
      <c r="F16" s="60" t="s">
        <v>18</v>
      </c>
      <c r="G16" s="59">
        <v>276.39999999999998</v>
      </c>
      <c r="H16" s="60" t="s">
        <v>201</v>
      </c>
      <c r="I16" s="61">
        <v>1</v>
      </c>
      <c r="J16" s="61">
        <v>1</v>
      </c>
      <c r="K16" s="59">
        <v>16</v>
      </c>
      <c r="L16" s="59">
        <v>1</v>
      </c>
      <c r="M16">
        <f>((I16+J16)/2)*G16*L16</f>
        <v>276.39999999999998</v>
      </c>
      <c r="N16">
        <f>((I16+J16)/2)*K16*6.2</f>
        <v>99.2</v>
      </c>
      <c r="O16">
        <f>M16+N16</f>
        <v>375.59999999999997</v>
      </c>
    </row>
    <row r="17" spans="1:15" x14ac:dyDescent="0.25">
      <c r="A17" s="59">
        <v>566</v>
      </c>
      <c r="B17" s="60" t="s">
        <v>96</v>
      </c>
      <c r="C17" s="59">
        <v>2013</v>
      </c>
      <c r="D17" s="60" t="s">
        <v>16</v>
      </c>
      <c r="E17" s="60" t="s">
        <v>200</v>
      </c>
      <c r="F17" s="60" t="s">
        <v>18</v>
      </c>
      <c r="G17" s="59">
        <v>276.39999999999998</v>
      </c>
      <c r="H17" s="60" t="s">
        <v>201</v>
      </c>
      <c r="I17" s="61">
        <v>1</v>
      </c>
      <c r="J17" s="61">
        <v>1</v>
      </c>
      <c r="K17" s="59">
        <v>2222</v>
      </c>
      <c r="L17" s="59">
        <v>68</v>
      </c>
      <c r="M17">
        <f>((I17+J17)/2)*G17*L17</f>
        <v>18795.199999999997</v>
      </c>
      <c r="N17">
        <f>((I17+J17)/2)*K17*6.2</f>
        <v>13776.4</v>
      </c>
      <c r="O17">
        <f>M17+N17</f>
        <v>32571.599999999999</v>
      </c>
    </row>
    <row r="18" spans="1:15" x14ac:dyDescent="0.25">
      <c r="A18" s="59">
        <v>566</v>
      </c>
      <c r="B18" s="60" t="s">
        <v>96</v>
      </c>
      <c r="C18" s="59">
        <v>2013</v>
      </c>
      <c r="D18" s="60" t="s">
        <v>16</v>
      </c>
      <c r="E18" s="60" t="s">
        <v>200</v>
      </c>
      <c r="F18" s="60" t="s">
        <v>57</v>
      </c>
      <c r="G18" s="59">
        <v>472.9</v>
      </c>
      <c r="H18" s="60" t="s">
        <v>201</v>
      </c>
      <c r="I18" s="61">
        <v>1</v>
      </c>
      <c r="J18" s="61">
        <v>1</v>
      </c>
      <c r="K18" s="59">
        <v>660</v>
      </c>
      <c r="L18" s="59">
        <v>3</v>
      </c>
      <c r="M18">
        <f>((I18+J18)/2)*G18*L18</f>
        <v>1418.6999999999998</v>
      </c>
      <c r="N18">
        <f>((I18+J18)/2)*K18*6.2</f>
        <v>4092</v>
      </c>
      <c r="O18">
        <f>M18+N18</f>
        <v>5510.7</v>
      </c>
    </row>
    <row r="19" spans="1:15" x14ac:dyDescent="0.25">
      <c r="A19" s="59">
        <v>566</v>
      </c>
      <c r="B19" s="60" t="s">
        <v>96</v>
      </c>
      <c r="C19" s="59">
        <v>2013</v>
      </c>
      <c r="D19" s="60" t="s">
        <v>16</v>
      </c>
      <c r="E19" s="60" t="s">
        <v>200</v>
      </c>
      <c r="F19" s="60" t="s">
        <v>24</v>
      </c>
      <c r="G19" s="59">
        <v>157.19999999999999</v>
      </c>
      <c r="H19" s="60" t="s">
        <v>201</v>
      </c>
      <c r="I19" s="61">
        <v>1</v>
      </c>
      <c r="J19" s="61">
        <v>1</v>
      </c>
      <c r="K19" s="59">
        <v>254</v>
      </c>
      <c r="L19" s="59">
        <v>18</v>
      </c>
      <c r="M19">
        <f>((I19+J19)/2)*G19*L19</f>
        <v>2829.6</v>
      </c>
      <c r="N19">
        <f>((I19+J19)/2)*K19*6.2</f>
        <v>1574.8</v>
      </c>
      <c r="O19">
        <f>M19+N19</f>
        <v>4404.3999999999996</v>
      </c>
    </row>
    <row r="20" spans="1:15" x14ac:dyDescent="0.25">
      <c r="A20" s="59">
        <v>566</v>
      </c>
      <c r="B20" s="60" t="s">
        <v>96</v>
      </c>
      <c r="C20" s="59">
        <v>2013</v>
      </c>
      <c r="D20" s="60" t="s">
        <v>54</v>
      </c>
      <c r="E20" s="60" t="s">
        <v>200</v>
      </c>
      <c r="F20" s="60" t="s">
        <v>57</v>
      </c>
      <c r="G20" s="59">
        <v>472.9</v>
      </c>
      <c r="H20" s="60" t="s">
        <v>201</v>
      </c>
      <c r="I20" s="61">
        <v>1</v>
      </c>
      <c r="J20" s="61">
        <v>1</v>
      </c>
      <c r="K20" s="59">
        <v>1375</v>
      </c>
      <c r="L20" s="59">
        <v>8</v>
      </c>
      <c r="M20">
        <f>((I20+J20)/2)*G20*L20</f>
        <v>3783.2</v>
      </c>
      <c r="N20">
        <f>((I20+J20)/2)*K20*6.2</f>
        <v>8525</v>
      </c>
      <c r="O20">
        <f>M20+N20</f>
        <v>12308.2</v>
      </c>
    </row>
    <row r="21" spans="1:15" x14ac:dyDescent="0.25">
      <c r="A21" s="59">
        <v>566</v>
      </c>
      <c r="B21" s="60" t="s">
        <v>96</v>
      </c>
      <c r="C21" s="59">
        <v>2013</v>
      </c>
      <c r="D21" s="60" t="s">
        <v>54</v>
      </c>
      <c r="E21" s="60" t="s">
        <v>200</v>
      </c>
      <c r="F21" s="60" t="s">
        <v>133</v>
      </c>
      <c r="G21" s="59">
        <v>819.2</v>
      </c>
      <c r="H21" s="60" t="s">
        <v>201</v>
      </c>
      <c r="I21" s="61">
        <v>1</v>
      </c>
      <c r="J21" s="61">
        <v>1</v>
      </c>
      <c r="K21" s="59">
        <v>1000</v>
      </c>
      <c r="L21" s="59">
        <v>1</v>
      </c>
      <c r="M21">
        <f>((I21+J21)/2)*G21*L21</f>
        <v>819.2</v>
      </c>
      <c r="N21">
        <f>((I21+J21)/2)*K21*6.2</f>
        <v>6200</v>
      </c>
      <c r="O21">
        <f>M21+N21</f>
        <v>7019.2</v>
      </c>
    </row>
    <row r="22" spans="1:15" x14ac:dyDescent="0.25">
      <c r="A22" s="59">
        <v>257</v>
      </c>
      <c r="B22" s="60" t="s">
        <v>76</v>
      </c>
      <c r="C22" s="59">
        <v>2013</v>
      </c>
      <c r="D22" s="60" t="s">
        <v>16</v>
      </c>
      <c r="E22" s="60" t="s">
        <v>200</v>
      </c>
      <c r="F22" s="60" t="s">
        <v>24</v>
      </c>
      <c r="G22" s="59">
        <v>157.19999999999999</v>
      </c>
      <c r="H22" s="60" t="s">
        <v>201</v>
      </c>
      <c r="I22" s="61">
        <v>1</v>
      </c>
      <c r="J22" s="61">
        <v>1</v>
      </c>
      <c r="K22" s="59">
        <v>150</v>
      </c>
      <c r="L22" s="59">
        <v>9</v>
      </c>
      <c r="M22">
        <f>((I22+J22)/2)*G22*L22</f>
        <v>1414.8</v>
      </c>
      <c r="N22">
        <f>((I22+J22)/2)*K22*6.2</f>
        <v>930</v>
      </c>
      <c r="O22">
        <f>M22+N22</f>
        <v>2344.8000000000002</v>
      </c>
    </row>
    <row r="23" spans="1:15" x14ac:dyDescent="0.25">
      <c r="A23" s="59">
        <v>35</v>
      </c>
      <c r="B23" s="60" t="s">
        <v>149</v>
      </c>
      <c r="C23" s="59">
        <v>2013</v>
      </c>
      <c r="D23" s="60" t="s">
        <v>16</v>
      </c>
      <c r="E23" s="60" t="s">
        <v>200</v>
      </c>
      <c r="F23" s="60" t="s">
        <v>18</v>
      </c>
      <c r="G23" s="59">
        <v>276.39999999999998</v>
      </c>
      <c r="H23" s="60" t="s">
        <v>201</v>
      </c>
      <c r="I23" s="61">
        <v>1</v>
      </c>
      <c r="J23" s="61">
        <v>1</v>
      </c>
      <c r="K23" s="59">
        <v>20</v>
      </c>
      <c r="L23" s="59">
        <v>1</v>
      </c>
      <c r="M23">
        <f>((I23+J23)/2)*G23*L23</f>
        <v>276.39999999999998</v>
      </c>
      <c r="N23">
        <f>((I23+J23)/2)*K23*6.2</f>
        <v>124</v>
      </c>
      <c r="O23">
        <f>M23+N23</f>
        <v>400.4</v>
      </c>
    </row>
    <row r="24" spans="1:15" x14ac:dyDescent="0.25">
      <c r="A24" s="59">
        <v>35</v>
      </c>
      <c r="B24" s="60" t="s">
        <v>149</v>
      </c>
      <c r="C24" s="59">
        <v>2013</v>
      </c>
      <c r="D24" s="60" t="s">
        <v>16</v>
      </c>
      <c r="E24" s="60" t="s">
        <v>200</v>
      </c>
      <c r="F24" s="60" t="s">
        <v>24</v>
      </c>
      <c r="G24" s="59">
        <v>157.19999999999999</v>
      </c>
      <c r="H24" s="60" t="s">
        <v>201</v>
      </c>
      <c r="I24" s="61">
        <v>1</v>
      </c>
      <c r="J24" s="61">
        <v>1</v>
      </c>
      <c r="K24" s="59">
        <v>10</v>
      </c>
      <c r="L24" s="59">
        <v>1</v>
      </c>
      <c r="M24">
        <f>((I24+J24)/2)*G24*L24</f>
        <v>157.19999999999999</v>
      </c>
      <c r="N24">
        <f>((I24+J24)/2)*K24*6.2</f>
        <v>62</v>
      </c>
      <c r="O24">
        <f>M24+N24</f>
        <v>219.2</v>
      </c>
    </row>
    <row r="25" spans="1:15" x14ac:dyDescent="0.25">
      <c r="A25" s="59">
        <v>271</v>
      </c>
      <c r="B25" s="60" t="s">
        <v>78</v>
      </c>
      <c r="C25" s="59">
        <v>2013</v>
      </c>
      <c r="D25" s="60" t="s">
        <v>16</v>
      </c>
      <c r="E25" s="60" t="s">
        <v>200</v>
      </c>
      <c r="F25" s="60" t="s">
        <v>18</v>
      </c>
      <c r="G25" s="59">
        <v>276.39999999999998</v>
      </c>
      <c r="H25" s="60" t="s">
        <v>201</v>
      </c>
      <c r="I25" s="61">
        <v>1</v>
      </c>
      <c r="J25" s="61">
        <v>1</v>
      </c>
      <c r="K25" s="59">
        <v>50</v>
      </c>
      <c r="L25" s="59">
        <v>1</v>
      </c>
      <c r="M25">
        <f>((I25+J25)/2)*G25*L25</f>
        <v>276.39999999999998</v>
      </c>
      <c r="N25">
        <f>((I25+J25)/2)*K25*6.2</f>
        <v>310</v>
      </c>
      <c r="O25">
        <f>M25+N25</f>
        <v>586.4</v>
      </c>
    </row>
    <row r="26" spans="1:15" x14ac:dyDescent="0.25">
      <c r="A26" s="59">
        <v>615</v>
      </c>
      <c r="B26" s="60" t="s">
        <v>100</v>
      </c>
      <c r="C26" s="59">
        <v>2013</v>
      </c>
      <c r="D26" s="60" t="s">
        <v>16</v>
      </c>
      <c r="E26" s="60" t="s">
        <v>200</v>
      </c>
      <c r="F26" s="60" t="s">
        <v>18</v>
      </c>
      <c r="G26" s="59">
        <v>276.39999999999998</v>
      </c>
      <c r="H26" s="60" t="s">
        <v>201</v>
      </c>
      <c r="I26" s="61">
        <v>1</v>
      </c>
      <c r="J26" s="61">
        <v>1</v>
      </c>
      <c r="K26" s="59">
        <v>1607.5</v>
      </c>
      <c r="L26" s="59">
        <v>38</v>
      </c>
      <c r="M26">
        <f>((I26+J26)/2)*G26*L26</f>
        <v>10503.199999999999</v>
      </c>
      <c r="N26">
        <f>((I26+J26)/2)*K26*6.2</f>
        <v>9966.5</v>
      </c>
      <c r="O26">
        <f>M26+N26</f>
        <v>20469.699999999997</v>
      </c>
    </row>
    <row r="27" spans="1:15" x14ac:dyDescent="0.25">
      <c r="A27" s="59">
        <v>615</v>
      </c>
      <c r="B27" s="60" t="s">
        <v>100</v>
      </c>
      <c r="C27" s="59">
        <v>2013</v>
      </c>
      <c r="D27" s="60" t="s">
        <v>16</v>
      </c>
      <c r="E27" s="60" t="s">
        <v>200</v>
      </c>
      <c r="F27" s="60" t="s">
        <v>39</v>
      </c>
      <c r="G27" s="59">
        <v>0</v>
      </c>
      <c r="H27" s="60" t="s">
        <v>201</v>
      </c>
      <c r="I27" s="61">
        <v>1</v>
      </c>
      <c r="J27" s="61">
        <v>1</v>
      </c>
      <c r="K27" s="59">
        <v>14</v>
      </c>
      <c r="L27" s="59">
        <v>2</v>
      </c>
      <c r="M27">
        <f>((I27+J27)/2)*G27*L27</f>
        <v>0</v>
      </c>
      <c r="N27">
        <f>((I27+J27)/2)*K27*6.2</f>
        <v>86.8</v>
      </c>
      <c r="O27">
        <f>M27+N27</f>
        <v>86.8</v>
      </c>
    </row>
    <row r="28" spans="1:15" x14ac:dyDescent="0.25">
      <c r="A28" s="59">
        <v>615</v>
      </c>
      <c r="B28" s="60" t="s">
        <v>100</v>
      </c>
      <c r="C28" s="59">
        <v>2013</v>
      </c>
      <c r="D28" s="60" t="s">
        <v>16</v>
      </c>
      <c r="E28" s="60" t="s">
        <v>200</v>
      </c>
      <c r="F28" s="60" t="s">
        <v>24</v>
      </c>
      <c r="G28" s="59">
        <v>157.19999999999999</v>
      </c>
      <c r="H28" s="60" t="s">
        <v>201</v>
      </c>
      <c r="I28" s="61">
        <v>1</v>
      </c>
      <c r="J28" s="61">
        <v>1</v>
      </c>
      <c r="K28" s="59">
        <v>746.5</v>
      </c>
      <c r="L28" s="59">
        <v>46</v>
      </c>
      <c r="M28">
        <f>((I28+J28)/2)*G28*L28</f>
        <v>7231.2</v>
      </c>
      <c r="N28">
        <f>((I28+J28)/2)*K28*6.2</f>
        <v>4628.3</v>
      </c>
      <c r="O28">
        <f>M28+N28</f>
        <v>11859.5</v>
      </c>
    </row>
    <row r="29" spans="1:15" x14ac:dyDescent="0.25">
      <c r="A29" s="59">
        <v>447</v>
      </c>
      <c r="B29" s="60" t="s">
        <v>89</v>
      </c>
      <c r="C29" s="59">
        <v>2013</v>
      </c>
      <c r="D29" s="60" t="s">
        <v>16</v>
      </c>
      <c r="E29" s="60" t="s">
        <v>200</v>
      </c>
      <c r="F29" s="60" t="s">
        <v>57</v>
      </c>
      <c r="G29" s="59">
        <v>472.9</v>
      </c>
      <c r="H29" s="60" t="s">
        <v>201</v>
      </c>
      <c r="I29" s="61">
        <v>0.45</v>
      </c>
      <c r="J29" s="61">
        <v>1</v>
      </c>
      <c r="K29" s="59">
        <v>100</v>
      </c>
      <c r="L29" s="59">
        <v>2</v>
      </c>
      <c r="M29">
        <f>((I29+J29)/2)*G29*L29</f>
        <v>685.70499999999993</v>
      </c>
      <c r="N29">
        <f>((I29+J29)/2)*K29*6.2</f>
        <v>449.5</v>
      </c>
      <c r="O29">
        <f>M29+N29</f>
        <v>1135.2049999999999</v>
      </c>
    </row>
    <row r="30" spans="1:15" x14ac:dyDescent="0.25">
      <c r="A30" s="59">
        <v>447</v>
      </c>
      <c r="B30" s="60" t="s">
        <v>89</v>
      </c>
      <c r="C30" s="59">
        <v>2013</v>
      </c>
      <c r="D30" s="60" t="s">
        <v>16</v>
      </c>
      <c r="E30" s="60" t="s">
        <v>200</v>
      </c>
      <c r="F30" s="60" t="s">
        <v>57</v>
      </c>
      <c r="G30" s="59">
        <v>472.9</v>
      </c>
      <c r="H30" s="60" t="s">
        <v>201</v>
      </c>
      <c r="I30" s="61">
        <v>0.47299999999999998</v>
      </c>
      <c r="J30" s="61">
        <v>0.47299999999999998</v>
      </c>
      <c r="K30" s="59">
        <v>100</v>
      </c>
      <c r="L30" s="59">
        <v>2</v>
      </c>
      <c r="M30">
        <f>((I30+J30)/2)*G30*L30</f>
        <v>447.36339999999996</v>
      </c>
      <c r="N30">
        <f>((I30+J30)/2)*K30*6.2</f>
        <v>293.26</v>
      </c>
      <c r="O30">
        <f>M30+N30</f>
        <v>740.62339999999995</v>
      </c>
    </row>
    <row r="31" spans="1:15" x14ac:dyDescent="0.25">
      <c r="A31" s="59">
        <v>447</v>
      </c>
      <c r="B31" s="60" t="s">
        <v>89</v>
      </c>
      <c r="C31" s="59">
        <v>2013</v>
      </c>
      <c r="D31" s="60" t="s">
        <v>54</v>
      </c>
      <c r="E31" s="60" t="s">
        <v>200</v>
      </c>
      <c r="F31" s="60" t="s">
        <v>133</v>
      </c>
      <c r="G31" s="59">
        <v>819.2</v>
      </c>
      <c r="H31" s="60" t="s">
        <v>201</v>
      </c>
      <c r="I31" s="61">
        <v>1</v>
      </c>
      <c r="J31" s="61">
        <v>1</v>
      </c>
      <c r="K31" s="59">
        <v>1400</v>
      </c>
      <c r="L31" s="59">
        <v>2</v>
      </c>
      <c r="M31">
        <f>((I31+J31)/2)*G31*L31</f>
        <v>1638.4</v>
      </c>
      <c r="N31">
        <f>((I31+J31)/2)*K31*6.2</f>
        <v>8680</v>
      </c>
      <c r="O31">
        <f>M31+N31</f>
        <v>10318.4</v>
      </c>
    </row>
    <row r="32" spans="1:15" x14ac:dyDescent="0.25">
      <c r="A32" s="59">
        <v>37</v>
      </c>
      <c r="B32" s="60" t="s">
        <v>36</v>
      </c>
      <c r="C32" s="59">
        <v>2013</v>
      </c>
      <c r="D32" s="60" t="s">
        <v>16</v>
      </c>
      <c r="E32" s="60" t="s">
        <v>200</v>
      </c>
      <c r="F32" s="60" t="s">
        <v>24</v>
      </c>
      <c r="G32" s="59">
        <v>157.19999999999999</v>
      </c>
      <c r="H32" s="60" t="s">
        <v>201</v>
      </c>
      <c r="I32" s="61">
        <v>1</v>
      </c>
      <c r="J32" s="61">
        <v>1</v>
      </c>
      <c r="K32" s="59">
        <v>151</v>
      </c>
      <c r="L32" s="59">
        <v>12</v>
      </c>
      <c r="M32">
        <f>((I32+J32)/2)*G32*L32</f>
        <v>1886.3999999999999</v>
      </c>
      <c r="N32">
        <f>((I32+J32)/2)*K32*6.2</f>
        <v>936.2</v>
      </c>
      <c r="O32">
        <f>M32+N32</f>
        <v>2822.6</v>
      </c>
    </row>
    <row r="33" spans="1:15" x14ac:dyDescent="0.25">
      <c r="A33" s="59">
        <v>574</v>
      </c>
      <c r="B33" s="60" t="s">
        <v>97</v>
      </c>
      <c r="C33" s="59">
        <v>2013</v>
      </c>
      <c r="D33" s="60" t="s">
        <v>16</v>
      </c>
      <c r="E33" s="60" t="s">
        <v>200</v>
      </c>
      <c r="F33" s="60" t="s">
        <v>18</v>
      </c>
      <c r="G33" s="59">
        <v>276.39999999999998</v>
      </c>
      <c r="H33" s="60" t="s">
        <v>201</v>
      </c>
      <c r="I33" s="61">
        <v>0.5</v>
      </c>
      <c r="J33" s="61">
        <v>0.5</v>
      </c>
      <c r="K33" s="59">
        <v>10</v>
      </c>
      <c r="L33" s="59">
        <v>1</v>
      </c>
      <c r="M33">
        <f>((I33+J33)/2)*G33*L33</f>
        <v>138.19999999999999</v>
      </c>
      <c r="N33">
        <f>((I33+J33)/2)*K33*6.2</f>
        <v>31</v>
      </c>
      <c r="O33">
        <f>M33+N33</f>
        <v>169.2</v>
      </c>
    </row>
    <row r="34" spans="1:15" x14ac:dyDescent="0.25">
      <c r="A34" s="59">
        <v>574</v>
      </c>
      <c r="B34" s="60" t="s">
        <v>97</v>
      </c>
      <c r="C34" s="59">
        <v>2013</v>
      </c>
      <c r="D34" s="60" t="s">
        <v>16</v>
      </c>
      <c r="E34" s="60" t="s">
        <v>200</v>
      </c>
      <c r="F34" s="60" t="s">
        <v>18</v>
      </c>
      <c r="G34" s="59">
        <v>276.39999999999998</v>
      </c>
      <c r="H34" s="60" t="s">
        <v>201</v>
      </c>
      <c r="I34" s="61">
        <v>1</v>
      </c>
      <c r="J34" s="61">
        <v>1</v>
      </c>
      <c r="K34" s="59">
        <v>1434</v>
      </c>
      <c r="L34" s="59">
        <v>40</v>
      </c>
      <c r="M34">
        <f>((I34+J34)/2)*G34*L34</f>
        <v>11056</v>
      </c>
      <c r="N34">
        <f>((I34+J34)/2)*K34*6.2</f>
        <v>8890.8000000000011</v>
      </c>
      <c r="O34">
        <f>M34+N34</f>
        <v>19946.800000000003</v>
      </c>
    </row>
    <row r="35" spans="1:15" x14ac:dyDescent="0.25">
      <c r="A35" s="59">
        <v>574</v>
      </c>
      <c r="B35" s="60" t="s">
        <v>97</v>
      </c>
      <c r="C35" s="59">
        <v>2013</v>
      </c>
      <c r="D35" s="60" t="s">
        <v>16</v>
      </c>
      <c r="E35" s="60" t="s">
        <v>200</v>
      </c>
      <c r="F35" s="60" t="s">
        <v>57</v>
      </c>
      <c r="G35" s="59">
        <v>472.9</v>
      </c>
      <c r="H35" s="60" t="s">
        <v>201</v>
      </c>
      <c r="I35" s="61">
        <v>1</v>
      </c>
      <c r="J35" s="61">
        <v>1</v>
      </c>
      <c r="K35" s="59">
        <v>145</v>
      </c>
      <c r="L35" s="59">
        <v>1</v>
      </c>
      <c r="M35">
        <f>((I35+J35)/2)*G35*L35</f>
        <v>472.9</v>
      </c>
      <c r="N35">
        <f>((I35+J35)/2)*K35*6.2</f>
        <v>899</v>
      </c>
      <c r="O35">
        <f>M35+N35</f>
        <v>1371.9</v>
      </c>
    </row>
    <row r="36" spans="1:15" x14ac:dyDescent="0.25">
      <c r="A36" s="59">
        <v>574</v>
      </c>
      <c r="B36" s="60" t="s">
        <v>97</v>
      </c>
      <c r="C36" s="59">
        <v>2013</v>
      </c>
      <c r="D36" s="60" t="s">
        <v>16</v>
      </c>
      <c r="E36" s="60" t="s">
        <v>200</v>
      </c>
      <c r="F36" s="60" t="s">
        <v>24</v>
      </c>
      <c r="G36" s="59">
        <v>157.19999999999999</v>
      </c>
      <c r="H36" s="60" t="s">
        <v>201</v>
      </c>
      <c r="I36" s="61">
        <v>1</v>
      </c>
      <c r="J36" s="61">
        <v>1</v>
      </c>
      <c r="K36" s="59">
        <v>1241</v>
      </c>
      <c r="L36" s="59">
        <v>71</v>
      </c>
      <c r="M36">
        <f>((I36+J36)/2)*G36*L36</f>
        <v>11161.199999999999</v>
      </c>
      <c r="N36">
        <f>((I36+J36)/2)*K36*6.2</f>
        <v>7694.2</v>
      </c>
      <c r="O36">
        <f>M36+N36</f>
        <v>18855.399999999998</v>
      </c>
    </row>
    <row r="37" spans="1:15" x14ac:dyDescent="0.25">
      <c r="A37" s="59">
        <v>574</v>
      </c>
      <c r="B37" s="60" t="s">
        <v>97</v>
      </c>
      <c r="C37" s="59">
        <v>2013</v>
      </c>
      <c r="D37" s="60" t="s">
        <v>54</v>
      </c>
      <c r="E37" s="60" t="s">
        <v>200</v>
      </c>
      <c r="F37" s="60" t="s">
        <v>18</v>
      </c>
      <c r="G37" s="59">
        <v>276.39999999999998</v>
      </c>
      <c r="H37" s="60" t="s">
        <v>201</v>
      </c>
      <c r="I37" s="61">
        <v>0.436</v>
      </c>
      <c r="J37" s="61">
        <v>0.436</v>
      </c>
      <c r="K37" s="59">
        <v>125</v>
      </c>
      <c r="L37" s="59">
        <v>1</v>
      </c>
      <c r="M37">
        <f>((I37+J37)/2)*G37*L37</f>
        <v>120.51039999999999</v>
      </c>
      <c r="N37">
        <f>((I37+J37)/2)*K37*6.2</f>
        <v>337.90000000000003</v>
      </c>
      <c r="O37">
        <f>M37+N37</f>
        <v>458.41040000000004</v>
      </c>
    </row>
    <row r="38" spans="1:15" x14ac:dyDescent="0.25">
      <c r="A38" s="59">
        <v>574</v>
      </c>
      <c r="B38" s="60" t="s">
        <v>97</v>
      </c>
      <c r="C38" s="59">
        <v>2013</v>
      </c>
      <c r="D38" s="60" t="s">
        <v>54</v>
      </c>
      <c r="E38" s="60" t="s">
        <v>200</v>
      </c>
      <c r="F38" s="60" t="s">
        <v>18</v>
      </c>
      <c r="G38" s="59">
        <v>276.39999999999998</v>
      </c>
      <c r="H38" s="60" t="s">
        <v>201</v>
      </c>
      <c r="I38" s="61">
        <v>1</v>
      </c>
      <c r="J38" s="61">
        <v>1</v>
      </c>
      <c r="K38" s="59">
        <v>50</v>
      </c>
      <c r="L38" s="59">
        <v>1</v>
      </c>
      <c r="M38">
        <f>((I38+J38)/2)*G38*L38</f>
        <v>276.39999999999998</v>
      </c>
      <c r="N38">
        <f>((I38+J38)/2)*K38*6.2</f>
        <v>310</v>
      </c>
      <c r="O38">
        <f>M38+N38</f>
        <v>586.4</v>
      </c>
    </row>
    <row r="39" spans="1:15" x14ac:dyDescent="0.25">
      <c r="A39" s="59">
        <v>41</v>
      </c>
      <c r="B39" s="60" t="s">
        <v>128</v>
      </c>
      <c r="C39" s="59">
        <v>2013</v>
      </c>
      <c r="D39" s="60" t="s">
        <v>16</v>
      </c>
      <c r="E39" s="60" t="s">
        <v>200</v>
      </c>
      <c r="F39" s="60" t="s">
        <v>24</v>
      </c>
      <c r="G39" s="59">
        <v>157.19999999999999</v>
      </c>
      <c r="H39" s="60" t="s">
        <v>201</v>
      </c>
      <c r="I39" s="61">
        <v>1</v>
      </c>
      <c r="J39" s="61">
        <v>1</v>
      </c>
      <c r="K39" s="59">
        <v>10</v>
      </c>
      <c r="L39" s="59">
        <v>1</v>
      </c>
      <c r="M39">
        <f>((I39+J39)/2)*G39*L39</f>
        <v>157.19999999999999</v>
      </c>
      <c r="N39">
        <f>((I39+J39)/2)*K39*6.2</f>
        <v>62</v>
      </c>
      <c r="O39">
        <f>M39+N39</f>
        <v>219.2</v>
      </c>
    </row>
    <row r="40" spans="1:15" x14ac:dyDescent="0.25">
      <c r="A40" s="59">
        <v>147</v>
      </c>
      <c r="B40" s="60" t="s">
        <v>55</v>
      </c>
      <c r="C40" s="59">
        <v>2013</v>
      </c>
      <c r="D40" s="60" t="s">
        <v>16</v>
      </c>
      <c r="E40" s="60" t="s">
        <v>200</v>
      </c>
      <c r="F40" s="60" t="s">
        <v>24</v>
      </c>
      <c r="G40" s="59">
        <v>157.19999999999999</v>
      </c>
      <c r="H40" s="60" t="s">
        <v>201</v>
      </c>
      <c r="I40" s="61">
        <v>1</v>
      </c>
      <c r="J40" s="61">
        <v>1</v>
      </c>
      <c r="K40" s="59">
        <v>14</v>
      </c>
      <c r="L40" s="59">
        <v>2</v>
      </c>
      <c r="M40">
        <f>((I40+J40)/2)*G40*L40</f>
        <v>314.39999999999998</v>
      </c>
      <c r="N40">
        <f>((I40+J40)/2)*K40*6.2</f>
        <v>86.8</v>
      </c>
      <c r="O40">
        <f>M40+N40</f>
        <v>401.2</v>
      </c>
    </row>
    <row r="41" spans="1:15" x14ac:dyDescent="0.25">
      <c r="A41" s="59">
        <v>295</v>
      </c>
      <c r="B41" s="60" t="s">
        <v>83</v>
      </c>
      <c r="C41" s="59">
        <v>2013</v>
      </c>
      <c r="D41" s="60" t="s">
        <v>16</v>
      </c>
      <c r="E41" s="60" t="s">
        <v>200</v>
      </c>
      <c r="F41" s="60" t="s">
        <v>24</v>
      </c>
      <c r="G41" s="59">
        <v>157.19999999999999</v>
      </c>
      <c r="H41" s="60" t="s">
        <v>201</v>
      </c>
      <c r="I41" s="61">
        <v>1</v>
      </c>
      <c r="J41" s="61">
        <v>1</v>
      </c>
      <c r="K41" s="59">
        <v>160</v>
      </c>
      <c r="L41" s="59">
        <v>10</v>
      </c>
      <c r="M41">
        <f>((I41+J41)/2)*G41*L41</f>
        <v>1572</v>
      </c>
      <c r="N41">
        <f>((I41+J41)/2)*K41*6.2</f>
        <v>992</v>
      </c>
      <c r="O41">
        <f>M41+N41</f>
        <v>2564</v>
      </c>
    </row>
    <row r="42" spans="1:15" x14ac:dyDescent="0.25">
      <c r="A42" s="59">
        <v>62</v>
      </c>
      <c r="B42" s="60" t="s">
        <v>40</v>
      </c>
      <c r="C42" s="59">
        <v>2013</v>
      </c>
      <c r="D42" s="60" t="s">
        <v>16</v>
      </c>
      <c r="E42" s="60" t="s">
        <v>200</v>
      </c>
      <c r="F42" s="60" t="s">
        <v>18</v>
      </c>
      <c r="G42" s="59">
        <v>276.39999999999998</v>
      </c>
      <c r="H42" s="60" t="s">
        <v>201</v>
      </c>
      <c r="I42" s="61">
        <v>1</v>
      </c>
      <c r="J42" s="61">
        <v>1</v>
      </c>
      <c r="K42" s="59">
        <v>215</v>
      </c>
      <c r="L42" s="59">
        <v>6</v>
      </c>
      <c r="M42">
        <f>((I42+J42)/2)*G42*L42</f>
        <v>1658.3999999999999</v>
      </c>
      <c r="N42">
        <f>((I42+J42)/2)*K42*6.2</f>
        <v>1333</v>
      </c>
      <c r="O42">
        <f>M42+N42</f>
        <v>2991.3999999999996</v>
      </c>
    </row>
    <row r="43" spans="1:15" x14ac:dyDescent="0.25">
      <c r="A43" s="59">
        <v>675</v>
      </c>
      <c r="B43" s="60" t="s">
        <v>105</v>
      </c>
      <c r="C43" s="59">
        <v>2013</v>
      </c>
      <c r="D43" s="60" t="s">
        <v>16</v>
      </c>
      <c r="E43" s="60" t="s">
        <v>200</v>
      </c>
      <c r="F43" s="60" t="s">
        <v>115</v>
      </c>
      <c r="G43" s="59">
        <v>0</v>
      </c>
      <c r="H43" s="60" t="s">
        <v>201</v>
      </c>
      <c r="I43" s="61">
        <v>1</v>
      </c>
      <c r="J43" s="61">
        <v>1</v>
      </c>
      <c r="K43" s="59">
        <v>80</v>
      </c>
      <c r="L43" s="59">
        <v>2</v>
      </c>
      <c r="M43">
        <f>((I43+J43)/2)*G43*L43</f>
        <v>0</v>
      </c>
      <c r="N43">
        <f>((I43+J43)/2)*K43*6.2</f>
        <v>496</v>
      </c>
      <c r="O43">
        <f>M43+N43</f>
        <v>496</v>
      </c>
    </row>
    <row r="44" spans="1:15" x14ac:dyDescent="0.25">
      <c r="A44" s="59">
        <v>675</v>
      </c>
      <c r="B44" s="60" t="s">
        <v>105</v>
      </c>
      <c r="C44" s="59">
        <v>2013</v>
      </c>
      <c r="D44" s="60" t="s">
        <v>16</v>
      </c>
      <c r="E44" s="60" t="s">
        <v>200</v>
      </c>
      <c r="F44" s="60" t="s">
        <v>18</v>
      </c>
      <c r="G44" s="59">
        <v>276.39999999999998</v>
      </c>
      <c r="H44" s="60" t="s">
        <v>201</v>
      </c>
      <c r="I44" s="61">
        <v>1</v>
      </c>
      <c r="J44" s="61">
        <v>1</v>
      </c>
      <c r="K44" s="59">
        <v>2520</v>
      </c>
      <c r="L44" s="59">
        <v>51</v>
      </c>
      <c r="M44">
        <f>((I44+J44)/2)*G44*L44</f>
        <v>14096.4</v>
      </c>
      <c r="N44">
        <f>((I44+J44)/2)*K44*6.2</f>
        <v>15624</v>
      </c>
      <c r="O44">
        <f>M44+N44</f>
        <v>29720.400000000001</v>
      </c>
    </row>
    <row r="45" spans="1:15" x14ac:dyDescent="0.25">
      <c r="A45" s="59">
        <v>675</v>
      </c>
      <c r="B45" s="60" t="s">
        <v>105</v>
      </c>
      <c r="C45" s="59">
        <v>2013</v>
      </c>
      <c r="D45" s="60" t="s">
        <v>16</v>
      </c>
      <c r="E45" s="60" t="s">
        <v>200</v>
      </c>
      <c r="F45" s="60" t="s">
        <v>24</v>
      </c>
      <c r="G45" s="59">
        <v>157.19999999999999</v>
      </c>
      <c r="H45" s="60" t="s">
        <v>201</v>
      </c>
      <c r="I45" s="61">
        <v>0.5</v>
      </c>
      <c r="J45" s="61">
        <v>0.5</v>
      </c>
      <c r="K45" s="59">
        <v>5</v>
      </c>
      <c r="L45" s="59">
        <v>2</v>
      </c>
      <c r="M45">
        <f>((I45+J45)/2)*G45*L45</f>
        <v>157.19999999999999</v>
      </c>
      <c r="N45">
        <f>((I45+J45)/2)*K45*6.2</f>
        <v>15.5</v>
      </c>
      <c r="O45">
        <f>M45+N45</f>
        <v>172.7</v>
      </c>
    </row>
    <row r="46" spans="1:15" x14ac:dyDescent="0.25">
      <c r="A46" s="59">
        <v>675</v>
      </c>
      <c r="B46" s="60" t="s">
        <v>105</v>
      </c>
      <c r="C46" s="59">
        <v>2013</v>
      </c>
      <c r="D46" s="60" t="s">
        <v>16</v>
      </c>
      <c r="E46" s="60" t="s">
        <v>200</v>
      </c>
      <c r="F46" s="60" t="s">
        <v>24</v>
      </c>
      <c r="G46" s="59">
        <v>157.19999999999999</v>
      </c>
      <c r="H46" s="60" t="s">
        <v>201</v>
      </c>
      <c r="I46" s="61">
        <v>1</v>
      </c>
      <c r="J46" s="61">
        <v>1</v>
      </c>
      <c r="K46" s="59">
        <v>7166.4</v>
      </c>
      <c r="L46" s="59">
        <v>404</v>
      </c>
      <c r="M46">
        <f>((I46+J46)/2)*G46*L46</f>
        <v>63508.799999999996</v>
      </c>
      <c r="N46">
        <f>((I46+J46)/2)*K46*6.2</f>
        <v>44431.68</v>
      </c>
      <c r="O46">
        <f>M46+N46</f>
        <v>107940.48</v>
      </c>
    </row>
    <row r="47" spans="1:15" x14ac:dyDescent="0.25">
      <c r="A47" s="59">
        <v>275</v>
      </c>
      <c r="B47" s="60" t="s">
        <v>80</v>
      </c>
      <c r="C47" s="59">
        <v>2013</v>
      </c>
      <c r="D47" s="60" t="s">
        <v>16</v>
      </c>
      <c r="E47" s="60" t="s">
        <v>200</v>
      </c>
      <c r="F47" s="60" t="s">
        <v>24</v>
      </c>
      <c r="G47" s="59">
        <v>157.19999999999999</v>
      </c>
      <c r="H47" s="60" t="s">
        <v>201</v>
      </c>
      <c r="I47" s="61">
        <v>0</v>
      </c>
      <c r="J47" s="61">
        <v>1</v>
      </c>
      <c r="K47" s="59">
        <v>30</v>
      </c>
      <c r="L47" s="59">
        <v>2</v>
      </c>
      <c r="M47">
        <f>((I47+J47)/2)*G47*L47</f>
        <v>157.19999999999999</v>
      </c>
      <c r="N47">
        <f>((I47+J47)/2)*K47*6.2</f>
        <v>93</v>
      </c>
      <c r="O47">
        <f>M47+N47</f>
        <v>250.2</v>
      </c>
    </row>
    <row r="48" spans="1:15" x14ac:dyDescent="0.25">
      <c r="A48" s="59">
        <v>275</v>
      </c>
      <c r="B48" s="60" t="s">
        <v>80</v>
      </c>
      <c r="C48" s="59">
        <v>2013</v>
      </c>
      <c r="D48" s="60" t="s">
        <v>16</v>
      </c>
      <c r="E48" s="60" t="s">
        <v>200</v>
      </c>
      <c r="F48" s="60" t="s">
        <v>24</v>
      </c>
      <c r="G48" s="59">
        <v>157.19999999999999</v>
      </c>
      <c r="H48" s="60" t="s">
        <v>201</v>
      </c>
      <c r="I48" s="61">
        <v>1</v>
      </c>
      <c r="J48" s="61">
        <v>1</v>
      </c>
      <c r="K48" s="59">
        <v>263.5</v>
      </c>
      <c r="L48" s="59">
        <v>13</v>
      </c>
      <c r="M48">
        <f>((I48+J48)/2)*G48*L48</f>
        <v>2043.6</v>
      </c>
      <c r="N48">
        <f>((I48+J48)/2)*K48*6.2</f>
        <v>1633.7</v>
      </c>
      <c r="O48">
        <f>M48+N48</f>
        <v>3677.3</v>
      </c>
    </row>
    <row r="49" spans="1:15" x14ac:dyDescent="0.25">
      <c r="A49" s="59">
        <v>275</v>
      </c>
      <c r="B49" s="60" t="s">
        <v>80</v>
      </c>
      <c r="C49" s="59">
        <v>2013</v>
      </c>
      <c r="D49" s="60" t="s">
        <v>54</v>
      </c>
      <c r="E49" s="60" t="s">
        <v>200</v>
      </c>
      <c r="F49" s="60" t="s">
        <v>57</v>
      </c>
      <c r="G49" s="59">
        <v>472.9</v>
      </c>
      <c r="H49" s="60" t="s">
        <v>201</v>
      </c>
      <c r="I49" s="61">
        <v>1</v>
      </c>
      <c r="J49" s="61">
        <v>1</v>
      </c>
      <c r="K49" s="59">
        <v>100</v>
      </c>
      <c r="L49" s="59">
        <v>1</v>
      </c>
      <c r="M49">
        <f>((I49+J49)/2)*G49*L49</f>
        <v>472.9</v>
      </c>
      <c r="N49">
        <f>((I49+J49)/2)*K49*6.2</f>
        <v>620</v>
      </c>
      <c r="O49">
        <f>M49+N49</f>
        <v>1092.9000000000001</v>
      </c>
    </row>
    <row r="50" spans="1:15" x14ac:dyDescent="0.25">
      <c r="A50" s="59">
        <v>65</v>
      </c>
      <c r="B50" s="60" t="s">
        <v>42</v>
      </c>
      <c r="C50" s="59">
        <v>2013</v>
      </c>
      <c r="D50" s="60" t="s">
        <v>16</v>
      </c>
      <c r="E50" s="60" t="s">
        <v>200</v>
      </c>
      <c r="F50" s="60" t="s">
        <v>18</v>
      </c>
      <c r="G50" s="59">
        <v>276.39999999999998</v>
      </c>
      <c r="H50" s="60" t="s">
        <v>201</v>
      </c>
      <c r="I50" s="61">
        <v>0.3</v>
      </c>
      <c r="J50" s="61">
        <v>1</v>
      </c>
      <c r="K50" s="59">
        <v>90</v>
      </c>
      <c r="L50" s="59">
        <v>2</v>
      </c>
      <c r="M50">
        <f>((I50+J50)/2)*G50*L50</f>
        <v>359.32</v>
      </c>
      <c r="N50">
        <f>((I50+J50)/2)*K50*6.2</f>
        <v>362.7</v>
      </c>
      <c r="O50">
        <f>M50+N50</f>
        <v>722.02</v>
      </c>
    </row>
    <row r="51" spans="1:15" x14ac:dyDescent="0.25">
      <c r="A51" s="59">
        <v>65</v>
      </c>
      <c r="B51" s="60" t="s">
        <v>42</v>
      </c>
      <c r="C51" s="59">
        <v>2013</v>
      </c>
      <c r="D51" s="60" t="s">
        <v>16</v>
      </c>
      <c r="E51" s="60" t="s">
        <v>200</v>
      </c>
      <c r="F51" s="60" t="s">
        <v>18</v>
      </c>
      <c r="G51" s="59">
        <v>276.39999999999998</v>
      </c>
      <c r="H51" s="60" t="s">
        <v>201</v>
      </c>
      <c r="I51" s="61">
        <v>0.38</v>
      </c>
      <c r="J51" s="61">
        <v>1</v>
      </c>
      <c r="K51" s="59">
        <v>30</v>
      </c>
      <c r="L51" s="59">
        <v>1</v>
      </c>
      <c r="M51">
        <f>((I51+J51)/2)*G51*L51</f>
        <v>190.71599999999998</v>
      </c>
      <c r="N51">
        <f>((I51+J51)/2)*K51*6.2</f>
        <v>128.34</v>
      </c>
      <c r="O51">
        <f>M51+N51</f>
        <v>319.05599999999998</v>
      </c>
    </row>
    <row r="52" spans="1:15" x14ac:dyDescent="0.25">
      <c r="A52" s="59">
        <v>65</v>
      </c>
      <c r="B52" s="60" t="s">
        <v>42</v>
      </c>
      <c r="C52" s="59">
        <v>2013</v>
      </c>
      <c r="D52" s="60" t="s">
        <v>16</v>
      </c>
      <c r="E52" s="60" t="s">
        <v>200</v>
      </c>
      <c r="F52" s="60" t="s">
        <v>18</v>
      </c>
      <c r="G52" s="59">
        <v>276.39999999999998</v>
      </c>
      <c r="H52" s="60" t="s">
        <v>201</v>
      </c>
      <c r="I52" s="61">
        <v>1</v>
      </c>
      <c r="J52" s="61">
        <v>1</v>
      </c>
      <c r="K52" s="59">
        <v>30</v>
      </c>
      <c r="L52" s="59">
        <v>1</v>
      </c>
      <c r="M52">
        <f>((I52+J52)/2)*G52*L52</f>
        <v>276.39999999999998</v>
      </c>
      <c r="N52">
        <f>((I52+J52)/2)*K52*6.2</f>
        <v>186</v>
      </c>
      <c r="O52">
        <f>M52+N52</f>
        <v>462.4</v>
      </c>
    </row>
    <row r="53" spans="1:15" x14ac:dyDescent="0.25">
      <c r="A53" s="59">
        <v>65</v>
      </c>
      <c r="B53" s="60" t="s">
        <v>42</v>
      </c>
      <c r="C53" s="59">
        <v>2013</v>
      </c>
      <c r="D53" s="60" t="s">
        <v>16</v>
      </c>
      <c r="E53" s="60" t="s">
        <v>200</v>
      </c>
      <c r="F53" s="60" t="s">
        <v>24</v>
      </c>
      <c r="G53" s="59">
        <v>157.19999999999999</v>
      </c>
      <c r="H53" s="60" t="s">
        <v>201</v>
      </c>
      <c r="I53" s="61">
        <v>1</v>
      </c>
      <c r="J53" s="61">
        <v>1</v>
      </c>
      <c r="K53" s="59">
        <v>12</v>
      </c>
      <c r="L53" s="59">
        <v>2</v>
      </c>
      <c r="M53">
        <f>((I53+J53)/2)*G53*L53</f>
        <v>314.39999999999998</v>
      </c>
      <c r="N53">
        <f>((I53+J53)/2)*K53*6.2</f>
        <v>74.400000000000006</v>
      </c>
      <c r="O53">
        <f>M53+N53</f>
        <v>388.79999999999995</v>
      </c>
    </row>
    <row r="54" spans="1:15" x14ac:dyDescent="0.25">
      <c r="A54" s="59">
        <v>238</v>
      </c>
      <c r="B54" s="60" t="s">
        <v>73</v>
      </c>
      <c r="C54" s="59">
        <v>2013</v>
      </c>
      <c r="D54" s="60" t="s">
        <v>16</v>
      </c>
      <c r="E54" s="60" t="s">
        <v>200</v>
      </c>
      <c r="F54" s="60" t="s">
        <v>24</v>
      </c>
      <c r="G54" s="59">
        <v>157.19999999999999</v>
      </c>
      <c r="H54" s="60" t="s">
        <v>201</v>
      </c>
      <c r="I54" s="61">
        <v>1</v>
      </c>
      <c r="J54" s="61">
        <v>1</v>
      </c>
      <c r="K54" s="59">
        <v>26</v>
      </c>
      <c r="L54" s="59">
        <v>3</v>
      </c>
      <c r="M54">
        <f>((I54+J54)/2)*G54*L54</f>
        <v>471.59999999999997</v>
      </c>
      <c r="N54">
        <f>((I54+J54)/2)*K54*6.2</f>
        <v>161.20000000000002</v>
      </c>
      <c r="O54">
        <f>M54+N54</f>
        <v>632.79999999999995</v>
      </c>
    </row>
    <row r="55" spans="1:15" x14ac:dyDescent="0.25">
      <c r="A55" s="59">
        <v>503</v>
      </c>
      <c r="B55" s="60" t="s">
        <v>93</v>
      </c>
      <c r="C55" s="59">
        <v>2013</v>
      </c>
      <c r="D55" s="60" t="s">
        <v>16</v>
      </c>
      <c r="E55" s="60" t="s">
        <v>200</v>
      </c>
      <c r="F55" s="60" t="s">
        <v>24</v>
      </c>
      <c r="G55" s="59">
        <v>157.19999999999999</v>
      </c>
      <c r="H55" s="60" t="s">
        <v>201</v>
      </c>
      <c r="I55" s="61">
        <v>1</v>
      </c>
      <c r="J55" s="61">
        <v>1</v>
      </c>
      <c r="K55" s="59">
        <v>596</v>
      </c>
      <c r="L55" s="59">
        <v>30</v>
      </c>
      <c r="M55">
        <f>((I55+J55)/2)*G55*L55</f>
        <v>4716</v>
      </c>
      <c r="N55">
        <f>((I55+J55)/2)*K55*6.2</f>
        <v>3695.2000000000003</v>
      </c>
      <c r="O55">
        <f>M55+N55</f>
        <v>8411.2000000000007</v>
      </c>
    </row>
    <row r="56" spans="1:15" x14ac:dyDescent="0.25">
      <c r="A56" s="59">
        <v>503</v>
      </c>
      <c r="B56" s="60" t="s">
        <v>93</v>
      </c>
      <c r="C56" s="59">
        <v>2013</v>
      </c>
      <c r="D56" s="60" t="s">
        <v>54</v>
      </c>
      <c r="E56" s="60" t="s">
        <v>200</v>
      </c>
      <c r="F56" s="60" t="s">
        <v>57</v>
      </c>
      <c r="G56" s="59">
        <v>472.9</v>
      </c>
      <c r="H56" s="60" t="s">
        <v>201</v>
      </c>
      <c r="I56" s="61">
        <v>0.5</v>
      </c>
      <c r="J56" s="61">
        <v>0.5</v>
      </c>
      <c r="K56" s="59">
        <v>150</v>
      </c>
      <c r="L56" s="59">
        <v>1</v>
      </c>
      <c r="M56">
        <f>((I56+J56)/2)*G56*L56</f>
        <v>236.45</v>
      </c>
      <c r="N56">
        <f>((I56+J56)/2)*K56*6.2</f>
        <v>465</v>
      </c>
      <c r="O56">
        <f>M56+N56</f>
        <v>701.45</v>
      </c>
    </row>
    <row r="57" spans="1:15" x14ac:dyDescent="0.25">
      <c r="A57" s="59">
        <v>503</v>
      </c>
      <c r="B57" s="60" t="s">
        <v>93</v>
      </c>
      <c r="C57" s="59">
        <v>2013</v>
      </c>
      <c r="D57" s="60" t="s">
        <v>54</v>
      </c>
      <c r="E57" s="60" t="s">
        <v>200</v>
      </c>
      <c r="F57" s="60" t="s">
        <v>57</v>
      </c>
      <c r="G57" s="59">
        <v>472.9</v>
      </c>
      <c r="H57" s="60" t="s">
        <v>201</v>
      </c>
      <c r="I57" s="61">
        <v>1</v>
      </c>
      <c r="J57" s="61">
        <v>1</v>
      </c>
      <c r="K57" s="59">
        <v>70</v>
      </c>
      <c r="L57" s="59">
        <v>0.7</v>
      </c>
      <c r="M57">
        <f>((I57+J57)/2)*G57*L57</f>
        <v>331.03</v>
      </c>
      <c r="N57">
        <f>((I57+J57)/2)*K57*6.2</f>
        <v>434</v>
      </c>
      <c r="O57">
        <f>M57+N57</f>
        <v>765.03</v>
      </c>
    </row>
    <row r="58" spans="1:15" x14ac:dyDescent="0.25">
      <c r="A58" s="59">
        <v>71</v>
      </c>
      <c r="B58" s="60" t="s">
        <v>43</v>
      </c>
      <c r="C58" s="59">
        <v>2013</v>
      </c>
      <c r="D58" s="60" t="s">
        <v>16</v>
      </c>
      <c r="E58" s="60" t="s">
        <v>200</v>
      </c>
      <c r="F58" s="60" t="s">
        <v>18</v>
      </c>
      <c r="G58" s="59">
        <v>276.39999999999998</v>
      </c>
      <c r="H58" s="60" t="s">
        <v>201</v>
      </c>
      <c r="I58" s="61">
        <v>1</v>
      </c>
      <c r="J58" s="61">
        <v>1</v>
      </c>
      <c r="K58" s="59">
        <v>471</v>
      </c>
      <c r="L58" s="59">
        <v>12</v>
      </c>
      <c r="M58">
        <f>((I58+J58)/2)*G58*L58</f>
        <v>3316.7999999999997</v>
      </c>
      <c r="N58">
        <f>((I58+J58)/2)*K58*6.2</f>
        <v>2920.2000000000003</v>
      </c>
      <c r="O58">
        <f>M58+N58</f>
        <v>6237</v>
      </c>
    </row>
    <row r="59" spans="1:15" x14ac:dyDescent="0.25">
      <c r="A59" s="59">
        <v>71</v>
      </c>
      <c r="B59" s="60" t="s">
        <v>43</v>
      </c>
      <c r="C59" s="59">
        <v>2013</v>
      </c>
      <c r="D59" s="60" t="s">
        <v>16</v>
      </c>
      <c r="E59" s="60" t="s">
        <v>200</v>
      </c>
      <c r="F59" s="60" t="s">
        <v>39</v>
      </c>
      <c r="G59" s="59">
        <v>0</v>
      </c>
      <c r="H59" s="60" t="s">
        <v>201</v>
      </c>
      <c r="I59" s="61">
        <v>1</v>
      </c>
      <c r="J59" s="61">
        <v>1</v>
      </c>
      <c r="K59" s="59">
        <v>310</v>
      </c>
      <c r="L59" s="59">
        <v>10</v>
      </c>
      <c r="M59">
        <f>((I59+J59)/2)*G59*L59</f>
        <v>0</v>
      </c>
      <c r="N59">
        <f>((I59+J59)/2)*K59*6.2</f>
        <v>1922</v>
      </c>
      <c r="O59">
        <f>M59+N59</f>
        <v>1922</v>
      </c>
    </row>
    <row r="60" spans="1:15" x14ac:dyDescent="0.25">
      <c r="A60" s="59">
        <v>71</v>
      </c>
      <c r="B60" s="60" t="s">
        <v>43</v>
      </c>
      <c r="C60" s="59">
        <v>2013</v>
      </c>
      <c r="D60" s="60" t="s">
        <v>16</v>
      </c>
      <c r="E60" s="60" t="s">
        <v>200</v>
      </c>
      <c r="F60" s="60" t="s">
        <v>24</v>
      </c>
      <c r="G60" s="59">
        <v>157.19999999999999</v>
      </c>
      <c r="H60" s="60" t="s">
        <v>201</v>
      </c>
      <c r="I60" s="61">
        <v>1</v>
      </c>
      <c r="J60" s="61">
        <v>1</v>
      </c>
      <c r="K60" s="59">
        <v>66</v>
      </c>
      <c r="L60" s="59">
        <v>6</v>
      </c>
      <c r="M60">
        <f>((I60+J60)/2)*G60*L60</f>
        <v>943.19999999999993</v>
      </c>
      <c r="N60">
        <f>((I60+J60)/2)*K60*6.2</f>
        <v>409.2</v>
      </c>
      <c r="O60">
        <f>M60+N60</f>
        <v>1352.3999999999999</v>
      </c>
    </row>
    <row r="61" spans="1:15" x14ac:dyDescent="0.25">
      <c r="A61" s="59">
        <v>343</v>
      </c>
      <c r="B61" s="60" t="s">
        <v>86</v>
      </c>
      <c r="C61" s="59">
        <v>2013</v>
      </c>
      <c r="D61" s="60" t="s">
        <v>16</v>
      </c>
      <c r="E61" s="60" t="s">
        <v>200</v>
      </c>
      <c r="F61" s="60" t="s">
        <v>24</v>
      </c>
      <c r="G61" s="59">
        <v>157.19999999999999</v>
      </c>
      <c r="H61" s="60" t="s">
        <v>201</v>
      </c>
      <c r="I61" s="61">
        <v>1</v>
      </c>
      <c r="J61" s="61">
        <v>1</v>
      </c>
      <c r="K61" s="59">
        <v>47</v>
      </c>
      <c r="L61" s="59">
        <v>3</v>
      </c>
      <c r="M61">
        <f>((I61+J61)/2)*G61*L61</f>
        <v>471.59999999999997</v>
      </c>
      <c r="N61">
        <f>((I61+J61)/2)*K61*6.2</f>
        <v>291.40000000000003</v>
      </c>
      <c r="O61">
        <f>M61+N61</f>
        <v>763</v>
      </c>
    </row>
    <row r="62" spans="1:15" x14ac:dyDescent="0.25">
      <c r="A62" s="59">
        <v>852</v>
      </c>
      <c r="B62" s="60" t="s">
        <v>110</v>
      </c>
      <c r="C62" s="59">
        <v>2013</v>
      </c>
      <c r="D62" s="60" t="s">
        <v>16</v>
      </c>
      <c r="E62" s="60" t="s">
        <v>200</v>
      </c>
      <c r="F62" s="60" t="s">
        <v>57</v>
      </c>
      <c r="G62" s="59">
        <v>472.9</v>
      </c>
      <c r="H62" s="60" t="s">
        <v>201</v>
      </c>
      <c r="I62" s="61">
        <v>1</v>
      </c>
      <c r="J62" s="61">
        <v>1</v>
      </c>
      <c r="K62" s="59">
        <v>500</v>
      </c>
      <c r="L62" s="59">
        <v>2</v>
      </c>
      <c r="M62">
        <f>((I62+J62)/2)*G62*L62</f>
        <v>945.8</v>
      </c>
      <c r="N62">
        <f>((I62+J62)/2)*K62*6.2</f>
        <v>3100</v>
      </c>
      <c r="O62">
        <f>M62+N62</f>
        <v>4045.8</v>
      </c>
    </row>
    <row r="63" spans="1:15" x14ac:dyDescent="0.25">
      <c r="A63" s="59">
        <v>433</v>
      </c>
      <c r="B63" s="60" t="s">
        <v>88</v>
      </c>
      <c r="C63" s="59">
        <v>2013</v>
      </c>
      <c r="D63" s="60" t="s">
        <v>16</v>
      </c>
      <c r="E63" s="60" t="s">
        <v>200</v>
      </c>
      <c r="F63" s="60" t="s">
        <v>18</v>
      </c>
      <c r="G63" s="59">
        <v>276.39999999999998</v>
      </c>
      <c r="H63" s="60" t="s">
        <v>201</v>
      </c>
      <c r="I63" s="61">
        <v>1</v>
      </c>
      <c r="J63" s="61">
        <v>1</v>
      </c>
      <c r="K63" s="59">
        <v>225</v>
      </c>
      <c r="L63" s="59">
        <v>8</v>
      </c>
      <c r="M63">
        <f>((I63+J63)/2)*G63*L63</f>
        <v>2211.1999999999998</v>
      </c>
      <c r="N63">
        <f>((I63+J63)/2)*K63*6.2</f>
        <v>1395</v>
      </c>
      <c r="O63">
        <f>M63+N63</f>
        <v>3606.2</v>
      </c>
    </row>
    <row r="64" spans="1:15" x14ac:dyDescent="0.25">
      <c r="A64" s="59">
        <v>433</v>
      </c>
      <c r="B64" s="60" t="s">
        <v>88</v>
      </c>
      <c r="C64" s="59">
        <v>2013</v>
      </c>
      <c r="D64" s="60" t="s">
        <v>16</v>
      </c>
      <c r="E64" s="60" t="s">
        <v>200</v>
      </c>
      <c r="F64" s="60" t="s">
        <v>39</v>
      </c>
      <c r="G64" s="59">
        <v>0</v>
      </c>
      <c r="H64" s="60" t="s">
        <v>201</v>
      </c>
      <c r="I64" s="61">
        <v>1</v>
      </c>
      <c r="J64" s="61">
        <v>1</v>
      </c>
      <c r="K64" s="59">
        <v>7.8</v>
      </c>
      <c r="L64" s="59">
        <v>1</v>
      </c>
      <c r="M64">
        <f>((I64+J64)/2)*G64*L64</f>
        <v>0</v>
      </c>
      <c r="N64">
        <f>((I64+J64)/2)*K64*6.2</f>
        <v>48.36</v>
      </c>
      <c r="O64">
        <f>M64+N64</f>
        <v>48.36</v>
      </c>
    </row>
    <row r="65" spans="1:15" x14ac:dyDescent="0.25">
      <c r="A65" s="59">
        <v>433</v>
      </c>
      <c r="B65" s="60" t="s">
        <v>88</v>
      </c>
      <c r="C65" s="59">
        <v>2013</v>
      </c>
      <c r="D65" s="60" t="s">
        <v>16</v>
      </c>
      <c r="E65" s="60" t="s">
        <v>200</v>
      </c>
      <c r="F65" s="60" t="s">
        <v>24</v>
      </c>
      <c r="G65" s="59">
        <v>157.19999999999999</v>
      </c>
      <c r="H65" s="60" t="s">
        <v>201</v>
      </c>
      <c r="I65" s="61">
        <v>1</v>
      </c>
      <c r="J65" s="61">
        <v>1</v>
      </c>
      <c r="K65" s="59">
        <v>100</v>
      </c>
      <c r="L65" s="59">
        <v>9</v>
      </c>
      <c r="M65">
        <f>((I65+J65)/2)*G65*L65</f>
        <v>1414.8</v>
      </c>
      <c r="N65">
        <f>((I65+J65)/2)*K65*6.2</f>
        <v>620</v>
      </c>
      <c r="O65">
        <f>M65+N65</f>
        <v>2034.8</v>
      </c>
    </row>
    <row r="66" spans="1:15" x14ac:dyDescent="0.25">
      <c r="A66" s="59">
        <v>433</v>
      </c>
      <c r="B66" s="60" t="s">
        <v>88</v>
      </c>
      <c r="C66" s="59">
        <v>2013</v>
      </c>
      <c r="D66" s="60" t="s">
        <v>54</v>
      </c>
      <c r="E66" s="60" t="s">
        <v>200</v>
      </c>
      <c r="F66" s="60" t="s">
        <v>18</v>
      </c>
      <c r="G66" s="59">
        <v>276.39999999999998</v>
      </c>
      <c r="H66" s="60" t="s">
        <v>201</v>
      </c>
      <c r="I66" s="61">
        <v>1</v>
      </c>
      <c r="J66" s="61">
        <v>1</v>
      </c>
      <c r="K66" s="59">
        <v>30</v>
      </c>
      <c r="L66" s="59">
        <v>1</v>
      </c>
      <c r="M66">
        <f>((I66+J66)/2)*G66*L66</f>
        <v>276.39999999999998</v>
      </c>
      <c r="N66">
        <f>((I66+J66)/2)*K66*6.2</f>
        <v>186</v>
      </c>
      <c r="O66">
        <f>M66+N66</f>
        <v>462.4</v>
      </c>
    </row>
    <row r="67" spans="1:15" x14ac:dyDescent="0.25">
      <c r="A67" s="59">
        <v>86</v>
      </c>
      <c r="B67" s="60" t="s">
        <v>46</v>
      </c>
      <c r="C67" s="59">
        <v>2013</v>
      </c>
      <c r="D67" s="60" t="s">
        <v>16</v>
      </c>
      <c r="E67" s="60" t="s">
        <v>200</v>
      </c>
      <c r="F67" s="60" t="s">
        <v>18</v>
      </c>
      <c r="G67" s="59">
        <v>276.39999999999998</v>
      </c>
      <c r="H67" s="60" t="s">
        <v>201</v>
      </c>
      <c r="I67" s="61">
        <v>1</v>
      </c>
      <c r="J67" s="61">
        <v>1</v>
      </c>
      <c r="K67" s="59">
        <v>302</v>
      </c>
      <c r="L67" s="59">
        <v>11</v>
      </c>
      <c r="M67">
        <f>((I67+J67)/2)*G67*L67</f>
        <v>3040.3999999999996</v>
      </c>
      <c r="N67">
        <f>((I67+J67)/2)*K67*6.2</f>
        <v>1872.4</v>
      </c>
      <c r="O67">
        <f>M67+N67</f>
        <v>4912.7999999999993</v>
      </c>
    </row>
    <row r="68" spans="1:15" x14ac:dyDescent="0.25">
      <c r="A68" s="59">
        <v>88</v>
      </c>
      <c r="B68" s="60" t="s">
        <v>136</v>
      </c>
      <c r="C68" s="59">
        <v>2013</v>
      </c>
      <c r="D68" s="60" t="s">
        <v>16</v>
      </c>
      <c r="E68" s="60" t="s">
        <v>200</v>
      </c>
      <c r="F68" s="60" t="s">
        <v>24</v>
      </c>
      <c r="G68" s="59">
        <v>157.19999999999999</v>
      </c>
      <c r="H68" s="60" t="s">
        <v>201</v>
      </c>
      <c r="I68" s="61">
        <v>1</v>
      </c>
      <c r="J68" s="61">
        <v>1</v>
      </c>
      <c r="K68" s="59">
        <v>120</v>
      </c>
      <c r="L68" s="59">
        <v>6</v>
      </c>
      <c r="M68">
        <f>((I68+J68)/2)*G68*L68</f>
        <v>943.19999999999993</v>
      </c>
      <c r="N68">
        <f>((I68+J68)/2)*K68*6.2</f>
        <v>744</v>
      </c>
      <c r="O68">
        <f>M68+N68</f>
        <v>1687.1999999999998</v>
      </c>
    </row>
    <row r="69" spans="1:15" x14ac:dyDescent="0.25">
      <c r="A69" s="59">
        <v>288</v>
      </c>
      <c r="B69" s="60" t="s">
        <v>82</v>
      </c>
      <c r="C69" s="59">
        <v>2013</v>
      </c>
      <c r="D69" s="60" t="s">
        <v>16</v>
      </c>
      <c r="E69" s="60" t="s">
        <v>200</v>
      </c>
      <c r="F69" s="60" t="s">
        <v>18</v>
      </c>
      <c r="G69" s="59">
        <v>276.39999999999998</v>
      </c>
      <c r="H69" s="60" t="s">
        <v>201</v>
      </c>
      <c r="I69" s="61">
        <v>1</v>
      </c>
      <c r="J69" s="61">
        <v>1</v>
      </c>
      <c r="K69" s="59">
        <v>50</v>
      </c>
      <c r="L69" s="59">
        <v>1</v>
      </c>
      <c r="M69">
        <f>((I69+J69)/2)*G69*L69</f>
        <v>276.39999999999998</v>
      </c>
      <c r="N69">
        <f>((I69+J69)/2)*K69*6.2</f>
        <v>310</v>
      </c>
      <c r="O69">
        <f>M69+N69</f>
        <v>586.4</v>
      </c>
    </row>
    <row r="70" spans="1:15" x14ac:dyDescent="0.25">
      <c r="A70" s="59">
        <v>93</v>
      </c>
      <c r="B70" s="60" t="s">
        <v>47</v>
      </c>
      <c r="C70" s="59">
        <v>2013</v>
      </c>
      <c r="D70" s="60" t="s">
        <v>16</v>
      </c>
      <c r="E70" s="60" t="s">
        <v>200</v>
      </c>
      <c r="F70" s="60" t="s">
        <v>18</v>
      </c>
      <c r="G70" s="59">
        <v>276.39999999999998</v>
      </c>
      <c r="H70" s="60" t="s">
        <v>201</v>
      </c>
      <c r="I70" s="61">
        <v>1</v>
      </c>
      <c r="J70" s="61">
        <v>1</v>
      </c>
      <c r="K70" s="59">
        <v>100</v>
      </c>
      <c r="L70" s="59">
        <v>3</v>
      </c>
      <c r="M70">
        <f>((I70+J70)/2)*G70*L70</f>
        <v>829.19999999999993</v>
      </c>
      <c r="N70">
        <f>((I70+J70)/2)*K70*6.2</f>
        <v>620</v>
      </c>
      <c r="O70">
        <f>M70+N70</f>
        <v>1449.1999999999998</v>
      </c>
    </row>
    <row r="71" spans="1:15" x14ac:dyDescent="0.25">
      <c r="A71" s="59">
        <v>93</v>
      </c>
      <c r="B71" s="60" t="s">
        <v>47</v>
      </c>
      <c r="C71" s="59">
        <v>2013</v>
      </c>
      <c r="D71" s="60" t="s">
        <v>16</v>
      </c>
      <c r="E71" s="60" t="s">
        <v>200</v>
      </c>
      <c r="F71" s="60" t="s">
        <v>24</v>
      </c>
      <c r="G71" s="59">
        <v>157.19999999999999</v>
      </c>
      <c r="H71" s="60" t="s">
        <v>201</v>
      </c>
      <c r="I71" s="61">
        <v>0.5</v>
      </c>
      <c r="J71" s="61">
        <v>0.5</v>
      </c>
      <c r="K71" s="59">
        <v>40</v>
      </c>
      <c r="L71" s="59">
        <v>1</v>
      </c>
      <c r="M71">
        <f>((I71+J71)/2)*G71*L71</f>
        <v>78.599999999999994</v>
      </c>
      <c r="N71">
        <f>((I71+J71)/2)*K71*6.2</f>
        <v>124</v>
      </c>
      <c r="O71">
        <f>M71+N71</f>
        <v>202.6</v>
      </c>
    </row>
    <row r="72" spans="1:15" x14ac:dyDescent="0.25">
      <c r="A72" s="59">
        <v>93</v>
      </c>
      <c r="B72" s="60" t="s">
        <v>47</v>
      </c>
      <c r="C72" s="59">
        <v>2013</v>
      </c>
      <c r="D72" s="60" t="s">
        <v>16</v>
      </c>
      <c r="E72" s="60" t="s">
        <v>200</v>
      </c>
      <c r="F72" s="60" t="s">
        <v>24</v>
      </c>
      <c r="G72" s="59">
        <v>157.19999999999999</v>
      </c>
      <c r="H72" s="60" t="s">
        <v>201</v>
      </c>
      <c r="I72" s="61">
        <v>1</v>
      </c>
      <c r="J72" s="61">
        <v>1</v>
      </c>
      <c r="K72" s="59">
        <v>35</v>
      </c>
      <c r="L72" s="59">
        <v>2</v>
      </c>
      <c r="M72">
        <f>((I72+J72)/2)*G72*L72</f>
        <v>314.39999999999998</v>
      </c>
      <c r="N72">
        <f>((I72+J72)/2)*K72*6.2</f>
        <v>217</v>
      </c>
      <c r="O72">
        <f>M72+N72</f>
        <v>531.4</v>
      </c>
    </row>
    <row r="73" spans="1:15" x14ac:dyDescent="0.25">
      <c r="A73" s="59">
        <v>98</v>
      </c>
      <c r="B73" s="60" t="s">
        <v>152</v>
      </c>
      <c r="C73" s="59">
        <v>2013</v>
      </c>
      <c r="D73" s="60" t="s">
        <v>54</v>
      </c>
      <c r="E73" s="60" t="s">
        <v>200</v>
      </c>
      <c r="F73" s="60" t="s">
        <v>18</v>
      </c>
      <c r="G73" s="59">
        <v>276.39999999999998</v>
      </c>
      <c r="H73" s="60" t="s">
        <v>201</v>
      </c>
      <c r="I73" s="61">
        <v>1</v>
      </c>
      <c r="J73" s="61">
        <v>1</v>
      </c>
      <c r="K73" s="59">
        <v>25</v>
      </c>
      <c r="L73" s="59">
        <v>1</v>
      </c>
      <c r="M73">
        <f>((I73+J73)/2)*G73*L73</f>
        <v>276.39999999999998</v>
      </c>
      <c r="N73">
        <f>((I73+J73)/2)*K73*6.2</f>
        <v>155</v>
      </c>
      <c r="O73">
        <f>M73+N73</f>
        <v>431.4</v>
      </c>
    </row>
    <row r="74" spans="1:15" x14ac:dyDescent="0.25">
      <c r="A74" s="59">
        <v>354</v>
      </c>
      <c r="B74" s="60" t="s">
        <v>87</v>
      </c>
      <c r="C74" s="59">
        <v>2013</v>
      </c>
      <c r="D74" s="60" t="s">
        <v>16</v>
      </c>
      <c r="E74" s="60" t="s">
        <v>200</v>
      </c>
      <c r="F74" s="60" t="s">
        <v>18</v>
      </c>
      <c r="G74" s="59">
        <v>276.39999999999998</v>
      </c>
      <c r="H74" s="60" t="s">
        <v>201</v>
      </c>
      <c r="I74" s="61">
        <v>1</v>
      </c>
      <c r="J74" s="61">
        <v>1</v>
      </c>
      <c r="K74" s="59">
        <v>230</v>
      </c>
      <c r="L74" s="59">
        <v>5</v>
      </c>
      <c r="M74">
        <f>((I74+J74)/2)*G74*L74</f>
        <v>1382</v>
      </c>
      <c r="N74">
        <f>((I74+J74)/2)*K74*6.2</f>
        <v>1426</v>
      </c>
      <c r="O74">
        <f>M74+N74</f>
        <v>2808</v>
      </c>
    </row>
    <row r="75" spans="1:15" x14ac:dyDescent="0.25">
      <c r="A75" s="59">
        <v>354</v>
      </c>
      <c r="B75" s="60" t="s">
        <v>87</v>
      </c>
      <c r="C75" s="59">
        <v>2013</v>
      </c>
      <c r="D75" s="60" t="s">
        <v>16</v>
      </c>
      <c r="E75" s="60" t="s">
        <v>200</v>
      </c>
      <c r="F75" s="60" t="s">
        <v>24</v>
      </c>
      <c r="G75" s="59">
        <v>157.19999999999999</v>
      </c>
      <c r="H75" s="60" t="s">
        <v>201</v>
      </c>
      <c r="I75" s="61">
        <v>1</v>
      </c>
      <c r="J75" s="61">
        <v>1</v>
      </c>
      <c r="K75" s="59">
        <v>242</v>
      </c>
      <c r="L75" s="59">
        <v>11</v>
      </c>
      <c r="M75">
        <f>((I75+J75)/2)*G75*L75</f>
        <v>1729.1999999999998</v>
      </c>
      <c r="N75">
        <f>((I75+J75)/2)*K75*6.2</f>
        <v>1500.4</v>
      </c>
      <c r="O75">
        <f>M75+N75</f>
        <v>3229.6</v>
      </c>
    </row>
    <row r="76" spans="1:15" x14ac:dyDescent="0.25">
      <c r="A76" s="59">
        <v>103</v>
      </c>
      <c r="B76" s="60" t="s">
        <v>48</v>
      </c>
      <c r="C76" s="59">
        <v>2013</v>
      </c>
      <c r="D76" s="60" t="s">
        <v>16</v>
      </c>
      <c r="E76" s="60" t="s">
        <v>200</v>
      </c>
      <c r="F76" s="60" t="s">
        <v>24</v>
      </c>
      <c r="G76" s="59">
        <v>157.19999999999999</v>
      </c>
      <c r="H76" s="60" t="s">
        <v>201</v>
      </c>
      <c r="I76" s="61">
        <v>1</v>
      </c>
      <c r="J76" s="61">
        <v>1</v>
      </c>
      <c r="K76" s="59">
        <v>23</v>
      </c>
      <c r="L76" s="59">
        <v>3</v>
      </c>
      <c r="M76">
        <f>((I76+J76)/2)*G76*L76</f>
        <v>471.59999999999997</v>
      </c>
      <c r="N76">
        <f>((I76+J76)/2)*K76*6.2</f>
        <v>142.6</v>
      </c>
      <c r="O76">
        <f>M76+N76</f>
        <v>614.19999999999993</v>
      </c>
    </row>
    <row r="77" spans="1:15" x14ac:dyDescent="0.25">
      <c r="A77" s="59">
        <v>511</v>
      </c>
      <c r="B77" s="60" t="s">
        <v>94</v>
      </c>
      <c r="C77" s="59">
        <v>2013</v>
      </c>
      <c r="D77" s="60" t="s">
        <v>16</v>
      </c>
      <c r="E77" s="60" t="s">
        <v>200</v>
      </c>
      <c r="F77" s="60" t="s">
        <v>18</v>
      </c>
      <c r="G77" s="59">
        <v>276.39999999999998</v>
      </c>
      <c r="H77" s="60" t="s">
        <v>201</v>
      </c>
      <c r="I77" s="61">
        <v>1</v>
      </c>
      <c r="J77" s="61">
        <v>1</v>
      </c>
      <c r="K77" s="59">
        <v>789</v>
      </c>
      <c r="L77" s="59">
        <v>11</v>
      </c>
      <c r="M77">
        <f>((I77+J77)/2)*G77*L77</f>
        <v>3040.3999999999996</v>
      </c>
      <c r="N77">
        <f>((I77+J77)/2)*K77*6.2</f>
        <v>4891.8</v>
      </c>
      <c r="O77">
        <f>M77+N77</f>
        <v>7932.2</v>
      </c>
    </row>
    <row r="78" spans="1:15" x14ac:dyDescent="0.25">
      <c r="A78" s="59">
        <v>511</v>
      </c>
      <c r="B78" s="60" t="s">
        <v>94</v>
      </c>
      <c r="C78" s="59">
        <v>2013</v>
      </c>
      <c r="D78" s="60" t="s">
        <v>16</v>
      </c>
      <c r="E78" s="60" t="s">
        <v>200</v>
      </c>
      <c r="F78" s="60" t="s">
        <v>57</v>
      </c>
      <c r="G78" s="59">
        <v>472.9</v>
      </c>
      <c r="H78" s="60" t="s">
        <v>201</v>
      </c>
      <c r="I78" s="61">
        <v>1</v>
      </c>
      <c r="J78" s="61">
        <v>1</v>
      </c>
      <c r="K78" s="59">
        <v>200</v>
      </c>
      <c r="L78" s="59">
        <v>2</v>
      </c>
      <c r="M78">
        <f>((I78+J78)/2)*G78*L78</f>
        <v>945.8</v>
      </c>
      <c r="N78">
        <f>((I78+J78)/2)*K78*6.2</f>
        <v>1240</v>
      </c>
      <c r="O78">
        <f>M78+N78</f>
        <v>2185.8000000000002</v>
      </c>
    </row>
    <row r="79" spans="1:15" x14ac:dyDescent="0.25">
      <c r="A79" s="59">
        <v>511</v>
      </c>
      <c r="B79" s="60" t="s">
        <v>94</v>
      </c>
      <c r="C79" s="59">
        <v>2013</v>
      </c>
      <c r="D79" s="60" t="s">
        <v>16</v>
      </c>
      <c r="E79" s="60" t="s">
        <v>200</v>
      </c>
      <c r="F79" s="60" t="s">
        <v>24</v>
      </c>
      <c r="G79" s="59">
        <v>157.19999999999999</v>
      </c>
      <c r="H79" s="60" t="s">
        <v>201</v>
      </c>
      <c r="I79" s="61">
        <v>0.5</v>
      </c>
      <c r="J79" s="61">
        <v>0.5</v>
      </c>
      <c r="K79" s="59">
        <v>44</v>
      </c>
      <c r="L79" s="59">
        <v>3</v>
      </c>
      <c r="M79">
        <f>((I79+J79)/2)*G79*L79</f>
        <v>235.79999999999998</v>
      </c>
      <c r="N79">
        <f>((I79+J79)/2)*K79*6.2</f>
        <v>136.4</v>
      </c>
      <c r="O79">
        <f>M79+N79</f>
        <v>372.2</v>
      </c>
    </row>
    <row r="80" spans="1:15" x14ac:dyDescent="0.25">
      <c r="A80" s="59">
        <v>511</v>
      </c>
      <c r="B80" s="60" t="s">
        <v>94</v>
      </c>
      <c r="C80" s="59">
        <v>2013</v>
      </c>
      <c r="D80" s="60" t="s">
        <v>16</v>
      </c>
      <c r="E80" s="60" t="s">
        <v>200</v>
      </c>
      <c r="F80" s="60" t="s">
        <v>24</v>
      </c>
      <c r="G80" s="59">
        <v>157.19999999999999</v>
      </c>
      <c r="H80" s="60" t="s">
        <v>201</v>
      </c>
      <c r="I80" s="61">
        <v>1</v>
      </c>
      <c r="J80" s="61">
        <v>1</v>
      </c>
      <c r="K80" s="59">
        <v>1756.3</v>
      </c>
      <c r="L80" s="59">
        <v>83</v>
      </c>
      <c r="M80">
        <f>((I80+J80)/2)*G80*L80</f>
        <v>13047.599999999999</v>
      </c>
      <c r="N80">
        <f>((I80+J80)/2)*K80*6.2</f>
        <v>10889.06</v>
      </c>
      <c r="O80">
        <f>M80+N80</f>
        <v>23936.659999999996</v>
      </c>
    </row>
    <row r="81" spans="1:15" x14ac:dyDescent="0.25">
      <c r="A81" s="59">
        <v>512</v>
      </c>
      <c r="B81" s="60" t="s">
        <v>153</v>
      </c>
      <c r="C81" s="59">
        <v>2013</v>
      </c>
      <c r="D81" s="60" t="s">
        <v>16</v>
      </c>
      <c r="E81" s="60" t="s">
        <v>200</v>
      </c>
      <c r="F81" s="60" t="s">
        <v>18</v>
      </c>
      <c r="G81" s="59">
        <v>276.39999999999998</v>
      </c>
      <c r="H81" s="60" t="s">
        <v>201</v>
      </c>
      <c r="I81" s="61">
        <v>1</v>
      </c>
      <c r="J81" s="61">
        <v>1</v>
      </c>
      <c r="K81" s="59">
        <v>75</v>
      </c>
      <c r="L81" s="59">
        <v>2</v>
      </c>
      <c r="M81">
        <f>((I81+J81)/2)*G81*L81</f>
        <v>552.79999999999995</v>
      </c>
      <c r="N81">
        <f>((I81+J81)/2)*K81*6.2</f>
        <v>465</v>
      </c>
      <c r="O81">
        <f>M81+N81</f>
        <v>1017.8</v>
      </c>
    </row>
    <row r="82" spans="1:15" x14ac:dyDescent="0.25">
      <c r="A82" s="59">
        <v>512</v>
      </c>
      <c r="B82" s="60" t="s">
        <v>153</v>
      </c>
      <c r="C82" s="59">
        <v>2013</v>
      </c>
      <c r="D82" s="60" t="s">
        <v>16</v>
      </c>
      <c r="E82" s="60" t="s">
        <v>200</v>
      </c>
      <c r="F82" s="60" t="s">
        <v>24</v>
      </c>
      <c r="G82" s="59">
        <v>157.19999999999999</v>
      </c>
      <c r="H82" s="60" t="s">
        <v>201</v>
      </c>
      <c r="I82" s="61">
        <v>1</v>
      </c>
      <c r="J82" s="61">
        <v>1</v>
      </c>
      <c r="K82" s="59">
        <v>36.1</v>
      </c>
      <c r="L82" s="59">
        <v>4</v>
      </c>
      <c r="M82">
        <f>((I82+J82)/2)*G82*L82</f>
        <v>628.79999999999995</v>
      </c>
      <c r="N82">
        <f>((I82+J82)/2)*K82*6.2</f>
        <v>223.82000000000002</v>
      </c>
      <c r="O82">
        <f>M82+N82</f>
        <v>852.62</v>
      </c>
    </row>
    <row r="83" spans="1:15" x14ac:dyDescent="0.25">
      <c r="A83" s="59">
        <v>872</v>
      </c>
      <c r="B83" s="60" t="s">
        <v>111</v>
      </c>
      <c r="C83" s="59">
        <v>2013</v>
      </c>
      <c r="D83" s="60" t="s">
        <v>54</v>
      </c>
      <c r="E83" s="60" t="s">
        <v>200</v>
      </c>
      <c r="F83" s="60" t="s">
        <v>57</v>
      </c>
      <c r="G83" s="59">
        <v>472.9</v>
      </c>
      <c r="H83" s="60" t="s">
        <v>201</v>
      </c>
      <c r="I83" s="61">
        <v>1</v>
      </c>
      <c r="J83" s="61">
        <v>1</v>
      </c>
      <c r="K83" s="59">
        <v>1360</v>
      </c>
      <c r="L83" s="59">
        <v>8</v>
      </c>
      <c r="M83">
        <f>((I83+J83)/2)*G83*L83</f>
        <v>3783.2</v>
      </c>
      <c r="N83">
        <f>((I83+J83)/2)*K83*6.2</f>
        <v>8432</v>
      </c>
      <c r="O83">
        <f>M83+N83</f>
        <v>12215.2</v>
      </c>
    </row>
    <row r="84" spans="1:15" x14ac:dyDescent="0.25">
      <c r="A84" s="59">
        <v>106</v>
      </c>
      <c r="B84" s="60" t="s">
        <v>49</v>
      </c>
      <c r="C84" s="59">
        <v>2013</v>
      </c>
      <c r="D84" s="60" t="s">
        <v>16</v>
      </c>
      <c r="E84" s="60" t="s">
        <v>200</v>
      </c>
      <c r="F84" s="60" t="s">
        <v>24</v>
      </c>
      <c r="G84" s="59">
        <v>157.19999999999999</v>
      </c>
      <c r="H84" s="60" t="s">
        <v>201</v>
      </c>
      <c r="I84" s="61">
        <v>0.33</v>
      </c>
      <c r="J84" s="61">
        <v>1</v>
      </c>
      <c r="K84" s="59">
        <v>21</v>
      </c>
      <c r="L84" s="59">
        <v>1</v>
      </c>
      <c r="M84">
        <f>((I84+J84)/2)*G84*L84</f>
        <v>104.538</v>
      </c>
      <c r="N84">
        <f>((I84+J84)/2)*K84*6.2</f>
        <v>86.582999999999998</v>
      </c>
      <c r="O84">
        <f>M84+N84</f>
        <v>191.12099999999998</v>
      </c>
    </row>
    <row r="85" spans="1:15" x14ac:dyDescent="0.25">
      <c r="A85" s="59">
        <v>106</v>
      </c>
      <c r="B85" s="60" t="s">
        <v>49</v>
      </c>
      <c r="C85" s="59">
        <v>2013</v>
      </c>
      <c r="D85" s="60" t="s">
        <v>16</v>
      </c>
      <c r="E85" s="60" t="s">
        <v>200</v>
      </c>
      <c r="F85" s="60" t="s">
        <v>24</v>
      </c>
      <c r="G85" s="59">
        <v>157.19999999999999</v>
      </c>
      <c r="H85" s="60" t="s">
        <v>201</v>
      </c>
      <c r="I85" s="61">
        <v>1</v>
      </c>
      <c r="J85" s="61">
        <v>1</v>
      </c>
      <c r="K85" s="59">
        <v>30</v>
      </c>
      <c r="L85" s="59">
        <v>3</v>
      </c>
      <c r="M85">
        <f>((I85+J85)/2)*G85*L85</f>
        <v>471.59999999999997</v>
      </c>
      <c r="N85">
        <f>((I85+J85)/2)*K85*6.2</f>
        <v>186</v>
      </c>
      <c r="O85">
        <f>M85+N85</f>
        <v>657.59999999999991</v>
      </c>
    </row>
    <row r="86" spans="1:15" x14ac:dyDescent="0.25">
      <c r="A86" s="59">
        <v>116</v>
      </c>
      <c r="B86" s="60" t="s">
        <v>154</v>
      </c>
      <c r="C86" s="59">
        <v>2013</v>
      </c>
      <c r="D86" s="60" t="s">
        <v>16</v>
      </c>
      <c r="E86" s="60" t="s">
        <v>200</v>
      </c>
      <c r="F86" s="60" t="s">
        <v>18</v>
      </c>
      <c r="G86" s="59">
        <v>276.39999999999998</v>
      </c>
      <c r="H86" s="60" t="s">
        <v>201</v>
      </c>
      <c r="I86" s="61">
        <v>1</v>
      </c>
      <c r="J86" s="61">
        <v>1</v>
      </c>
      <c r="K86" s="59">
        <v>25</v>
      </c>
      <c r="L86" s="59">
        <v>1</v>
      </c>
      <c r="M86">
        <f>((I86+J86)/2)*G86*L86</f>
        <v>276.39999999999998</v>
      </c>
      <c r="N86">
        <f>((I86+J86)/2)*K86*6.2</f>
        <v>155</v>
      </c>
      <c r="O86">
        <f>M86+N86</f>
        <v>431.4</v>
      </c>
    </row>
    <row r="87" spans="1:15" x14ac:dyDescent="0.25">
      <c r="A87" s="59">
        <v>591</v>
      </c>
      <c r="B87" s="60" t="s">
        <v>98</v>
      </c>
      <c r="C87" s="59">
        <v>2013</v>
      </c>
      <c r="D87" s="60" t="s">
        <v>16</v>
      </c>
      <c r="E87" s="60" t="s">
        <v>200</v>
      </c>
      <c r="F87" s="60" t="s">
        <v>18</v>
      </c>
      <c r="G87" s="59">
        <v>276.39999999999998</v>
      </c>
      <c r="H87" s="60" t="s">
        <v>201</v>
      </c>
      <c r="I87" s="61">
        <v>1</v>
      </c>
      <c r="J87" s="61">
        <v>1</v>
      </c>
      <c r="K87" s="59">
        <v>20</v>
      </c>
      <c r="L87" s="59">
        <v>1</v>
      </c>
      <c r="M87">
        <f>((I87+J87)/2)*G87*L87</f>
        <v>276.39999999999998</v>
      </c>
      <c r="N87">
        <f>((I87+J87)/2)*K87*6.2</f>
        <v>124</v>
      </c>
      <c r="O87">
        <f>M87+N87</f>
        <v>400.4</v>
      </c>
    </row>
    <row r="88" spans="1:15" x14ac:dyDescent="0.25">
      <c r="A88" s="59">
        <v>591</v>
      </c>
      <c r="B88" s="60" t="s">
        <v>98</v>
      </c>
      <c r="C88" s="59">
        <v>2013</v>
      </c>
      <c r="D88" s="60" t="s">
        <v>16</v>
      </c>
      <c r="E88" s="60" t="s">
        <v>200</v>
      </c>
      <c r="F88" s="60" t="s">
        <v>39</v>
      </c>
      <c r="G88" s="59">
        <v>0</v>
      </c>
      <c r="H88" s="60" t="s">
        <v>201</v>
      </c>
      <c r="I88" s="61">
        <v>1</v>
      </c>
      <c r="J88" s="61">
        <v>1</v>
      </c>
      <c r="K88" s="59">
        <v>6</v>
      </c>
      <c r="L88" s="59">
        <v>1</v>
      </c>
      <c r="M88">
        <f>((I88+J88)/2)*G88*L88</f>
        <v>0</v>
      </c>
      <c r="N88">
        <f>((I88+J88)/2)*K88*6.2</f>
        <v>37.200000000000003</v>
      </c>
      <c r="O88">
        <f>M88+N88</f>
        <v>37.200000000000003</v>
      </c>
    </row>
    <row r="89" spans="1:15" x14ac:dyDescent="0.25">
      <c r="A89" s="59">
        <v>591</v>
      </c>
      <c r="B89" s="60" t="s">
        <v>98</v>
      </c>
      <c r="C89" s="59">
        <v>2013</v>
      </c>
      <c r="D89" s="60" t="s">
        <v>16</v>
      </c>
      <c r="E89" s="60" t="s">
        <v>200</v>
      </c>
      <c r="F89" s="60" t="s">
        <v>24</v>
      </c>
      <c r="G89" s="59">
        <v>157.19999999999999</v>
      </c>
      <c r="H89" s="60" t="s">
        <v>201</v>
      </c>
      <c r="I89" s="61">
        <v>1</v>
      </c>
      <c r="J89" s="61">
        <v>1</v>
      </c>
      <c r="K89" s="59">
        <v>60</v>
      </c>
      <c r="L89" s="59">
        <v>4</v>
      </c>
      <c r="M89">
        <f>((I89+J89)/2)*G89*L89</f>
        <v>628.79999999999995</v>
      </c>
      <c r="N89">
        <f>((I89+J89)/2)*K89*6.2</f>
        <v>372</v>
      </c>
      <c r="O89">
        <f>M89+N89</f>
        <v>1000.8</v>
      </c>
    </row>
    <row r="90" spans="1:15" x14ac:dyDescent="0.25">
      <c r="A90" s="59">
        <v>659</v>
      </c>
      <c r="B90" s="60" t="s">
        <v>155</v>
      </c>
      <c r="C90" s="59">
        <v>2013</v>
      </c>
      <c r="D90" s="60" t="s">
        <v>16</v>
      </c>
      <c r="E90" s="60" t="s">
        <v>200</v>
      </c>
      <c r="F90" s="60" t="s">
        <v>24</v>
      </c>
      <c r="G90" s="59">
        <v>157.19999999999999</v>
      </c>
      <c r="H90" s="60" t="s">
        <v>201</v>
      </c>
      <c r="I90" s="61">
        <v>1</v>
      </c>
      <c r="J90" s="61">
        <v>1</v>
      </c>
      <c r="K90" s="59">
        <v>90</v>
      </c>
      <c r="L90" s="59">
        <v>5</v>
      </c>
      <c r="M90">
        <f>((I90+J90)/2)*G90*L90</f>
        <v>786</v>
      </c>
      <c r="N90">
        <f>((I90+J90)/2)*K90*6.2</f>
        <v>558</v>
      </c>
      <c r="O90">
        <f>M90+N90</f>
        <v>1344</v>
      </c>
    </row>
    <row r="91" spans="1:15" x14ac:dyDescent="0.25">
      <c r="A91" s="59">
        <v>637</v>
      </c>
      <c r="B91" s="60" t="s">
        <v>103</v>
      </c>
      <c r="C91" s="59">
        <v>2013</v>
      </c>
      <c r="D91" s="60" t="s">
        <v>16</v>
      </c>
      <c r="E91" s="60" t="s">
        <v>200</v>
      </c>
      <c r="F91" s="60" t="s">
        <v>24</v>
      </c>
      <c r="G91" s="59">
        <v>157.19999999999999</v>
      </c>
      <c r="H91" s="60" t="s">
        <v>201</v>
      </c>
      <c r="I91" s="61">
        <v>1</v>
      </c>
      <c r="J91" s="61">
        <v>1</v>
      </c>
      <c r="K91" s="59">
        <v>122</v>
      </c>
      <c r="L91" s="59">
        <v>10</v>
      </c>
      <c r="M91">
        <f>((I91+J91)/2)*G91*L91</f>
        <v>1572</v>
      </c>
      <c r="N91">
        <f>((I91+J91)/2)*K91*6.2</f>
        <v>756.4</v>
      </c>
      <c r="O91">
        <f>M91+N91</f>
        <v>2328.4</v>
      </c>
    </row>
    <row r="92" spans="1:15" x14ac:dyDescent="0.25">
      <c r="A92" s="59">
        <v>138</v>
      </c>
      <c r="B92" s="60" t="s">
        <v>52</v>
      </c>
      <c r="C92" s="59">
        <v>2013</v>
      </c>
      <c r="D92" s="60" t="s">
        <v>16</v>
      </c>
      <c r="E92" s="60" t="s">
        <v>200</v>
      </c>
      <c r="F92" s="60" t="s">
        <v>39</v>
      </c>
      <c r="G92" s="59">
        <v>0</v>
      </c>
      <c r="H92" s="60" t="s">
        <v>201</v>
      </c>
      <c r="I92" s="61">
        <v>1</v>
      </c>
      <c r="J92" s="61">
        <v>1</v>
      </c>
      <c r="K92" s="59">
        <v>2.5</v>
      </c>
      <c r="L92" s="59">
        <v>1</v>
      </c>
      <c r="M92">
        <f>((I92+J92)/2)*G92*L92</f>
        <v>0</v>
      </c>
      <c r="N92">
        <f>((I92+J92)/2)*K92*6.2</f>
        <v>15.5</v>
      </c>
      <c r="O92">
        <f>M92+N92</f>
        <v>15.5</v>
      </c>
    </row>
    <row r="93" spans="1:15" x14ac:dyDescent="0.25">
      <c r="A93" s="59">
        <v>138</v>
      </c>
      <c r="B93" s="60" t="s">
        <v>52</v>
      </c>
      <c r="C93" s="59">
        <v>2013</v>
      </c>
      <c r="D93" s="60" t="s">
        <v>16</v>
      </c>
      <c r="E93" s="60" t="s">
        <v>200</v>
      </c>
      <c r="F93" s="60" t="s">
        <v>24</v>
      </c>
      <c r="G93" s="59">
        <v>157.19999999999999</v>
      </c>
      <c r="H93" s="60" t="s">
        <v>201</v>
      </c>
      <c r="I93" s="61">
        <v>1</v>
      </c>
      <c r="J93" s="61">
        <v>1</v>
      </c>
      <c r="K93" s="59">
        <v>33</v>
      </c>
      <c r="L93" s="59">
        <v>5</v>
      </c>
      <c r="M93">
        <f>((I93+J93)/2)*G93*L93</f>
        <v>786</v>
      </c>
      <c r="N93">
        <f>((I93+J93)/2)*K93*6.2</f>
        <v>204.6</v>
      </c>
      <c r="O93">
        <f>M93+N93</f>
        <v>990.6</v>
      </c>
    </row>
    <row r="94" spans="1:15" x14ac:dyDescent="0.25">
      <c r="A94" s="59">
        <v>726</v>
      </c>
      <c r="B94" s="60" t="s">
        <v>107</v>
      </c>
      <c r="C94" s="59">
        <v>2013</v>
      </c>
      <c r="D94" s="60" t="s">
        <v>16</v>
      </c>
      <c r="E94" s="60" t="s">
        <v>200</v>
      </c>
      <c r="F94" s="60" t="s">
        <v>18</v>
      </c>
      <c r="G94" s="59">
        <v>276.39999999999998</v>
      </c>
      <c r="H94" s="60" t="s">
        <v>201</v>
      </c>
      <c r="I94" s="61">
        <v>1</v>
      </c>
      <c r="J94" s="61">
        <v>1</v>
      </c>
      <c r="K94" s="59">
        <v>599</v>
      </c>
      <c r="L94" s="59">
        <v>20</v>
      </c>
      <c r="M94">
        <f>((I94+J94)/2)*G94*L94</f>
        <v>5528</v>
      </c>
      <c r="N94">
        <f>((I94+J94)/2)*K94*6.2</f>
        <v>3713.8</v>
      </c>
      <c r="O94">
        <f>M94+N94</f>
        <v>9241.7999999999993</v>
      </c>
    </row>
    <row r="95" spans="1:15" x14ac:dyDescent="0.25">
      <c r="A95" s="59">
        <v>726</v>
      </c>
      <c r="B95" s="60" t="s">
        <v>107</v>
      </c>
      <c r="C95" s="59">
        <v>2013</v>
      </c>
      <c r="D95" s="60" t="s">
        <v>16</v>
      </c>
      <c r="E95" s="60" t="s">
        <v>200</v>
      </c>
      <c r="F95" s="60" t="s">
        <v>39</v>
      </c>
      <c r="G95" s="59">
        <v>0</v>
      </c>
      <c r="H95" s="60" t="s">
        <v>201</v>
      </c>
      <c r="I95" s="61">
        <v>1</v>
      </c>
      <c r="J95" s="61">
        <v>1</v>
      </c>
      <c r="K95" s="59">
        <v>9.6</v>
      </c>
      <c r="L95" s="59">
        <v>2</v>
      </c>
      <c r="M95">
        <f>((I95+J95)/2)*G95*L95</f>
        <v>0</v>
      </c>
      <c r="N95">
        <f>((I95+J95)/2)*K95*6.2</f>
        <v>59.519999999999996</v>
      </c>
      <c r="O95">
        <f>M95+N95</f>
        <v>59.519999999999996</v>
      </c>
    </row>
    <row r="96" spans="1:15" x14ac:dyDescent="0.25">
      <c r="A96" s="59">
        <v>726</v>
      </c>
      <c r="B96" s="60" t="s">
        <v>107</v>
      </c>
      <c r="C96" s="59">
        <v>2013</v>
      </c>
      <c r="D96" s="60" t="s">
        <v>16</v>
      </c>
      <c r="E96" s="60" t="s">
        <v>200</v>
      </c>
      <c r="F96" s="60" t="s">
        <v>24</v>
      </c>
      <c r="G96" s="59">
        <v>157.19999999999999</v>
      </c>
      <c r="H96" s="60" t="s">
        <v>201</v>
      </c>
      <c r="I96" s="61">
        <v>1</v>
      </c>
      <c r="J96" s="61">
        <v>1</v>
      </c>
      <c r="K96" s="59">
        <v>216</v>
      </c>
      <c r="L96" s="59">
        <v>13</v>
      </c>
      <c r="M96">
        <f>((I96+J96)/2)*G96*L96</f>
        <v>2043.6</v>
      </c>
      <c r="N96">
        <f>((I96+J96)/2)*K96*6.2</f>
        <v>1339.2</v>
      </c>
      <c r="O96">
        <f>M96+N96</f>
        <v>3382.8</v>
      </c>
    </row>
    <row r="97" spans="1:15" x14ac:dyDescent="0.25">
      <c r="A97" s="59">
        <v>311</v>
      </c>
      <c r="B97" s="60" t="s">
        <v>84</v>
      </c>
      <c r="C97" s="59">
        <v>2013</v>
      </c>
      <c r="D97" s="60" t="s">
        <v>16</v>
      </c>
      <c r="E97" s="60" t="s">
        <v>200</v>
      </c>
      <c r="F97" s="60" t="s">
        <v>18</v>
      </c>
      <c r="G97" s="59">
        <v>276.39999999999998</v>
      </c>
      <c r="H97" s="60" t="s">
        <v>201</v>
      </c>
      <c r="I97" s="61">
        <v>1</v>
      </c>
      <c r="J97" s="61">
        <v>1</v>
      </c>
      <c r="K97" s="59">
        <v>386</v>
      </c>
      <c r="L97" s="59">
        <v>7</v>
      </c>
      <c r="M97">
        <f>((I97+J97)/2)*G97*L97</f>
        <v>1934.7999999999997</v>
      </c>
      <c r="N97">
        <f>((I97+J97)/2)*K97*6.2</f>
        <v>2393.2000000000003</v>
      </c>
      <c r="O97">
        <f>M97+N97</f>
        <v>4328</v>
      </c>
    </row>
    <row r="98" spans="1:15" x14ac:dyDescent="0.25">
      <c r="A98" s="59">
        <v>311</v>
      </c>
      <c r="B98" s="60" t="s">
        <v>84</v>
      </c>
      <c r="C98" s="59">
        <v>2013</v>
      </c>
      <c r="D98" s="60" t="s">
        <v>16</v>
      </c>
      <c r="E98" s="60" t="s">
        <v>200</v>
      </c>
      <c r="F98" s="60" t="s">
        <v>24</v>
      </c>
      <c r="G98" s="59">
        <v>157.19999999999999</v>
      </c>
      <c r="H98" s="60" t="s">
        <v>201</v>
      </c>
      <c r="I98" s="61">
        <v>1</v>
      </c>
      <c r="J98" s="61">
        <v>1</v>
      </c>
      <c r="K98" s="59">
        <v>205</v>
      </c>
      <c r="L98" s="59">
        <v>14</v>
      </c>
      <c r="M98">
        <f>((I98+J98)/2)*G98*L98</f>
        <v>2200.7999999999997</v>
      </c>
      <c r="N98">
        <f>((I98+J98)/2)*K98*6.2</f>
        <v>1271</v>
      </c>
      <c r="O98">
        <f>M98+N98</f>
        <v>3471.7999999999997</v>
      </c>
    </row>
    <row r="99" spans="1:15" x14ac:dyDescent="0.25">
      <c r="A99" s="59">
        <v>132</v>
      </c>
      <c r="B99" s="60" t="s">
        <v>50</v>
      </c>
      <c r="C99" s="59">
        <v>2013</v>
      </c>
      <c r="D99" s="60" t="s">
        <v>16</v>
      </c>
      <c r="E99" s="60" t="s">
        <v>200</v>
      </c>
      <c r="F99" s="60" t="s">
        <v>18</v>
      </c>
      <c r="G99" s="59">
        <v>276.39999999999998</v>
      </c>
      <c r="H99" s="60" t="s">
        <v>201</v>
      </c>
      <c r="I99" s="61">
        <v>1</v>
      </c>
      <c r="J99" s="61">
        <v>1</v>
      </c>
      <c r="K99" s="59">
        <v>46</v>
      </c>
      <c r="L99" s="59">
        <v>2</v>
      </c>
      <c r="M99">
        <f>((I99+J99)/2)*G99*L99</f>
        <v>552.79999999999995</v>
      </c>
      <c r="N99">
        <f>((I99+J99)/2)*K99*6.2</f>
        <v>285.2</v>
      </c>
      <c r="O99">
        <f>M99+N99</f>
        <v>838</v>
      </c>
    </row>
    <row r="100" spans="1:15" x14ac:dyDescent="0.25">
      <c r="A100" s="59">
        <v>132</v>
      </c>
      <c r="B100" s="60" t="s">
        <v>50</v>
      </c>
      <c r="C100" s="59">
        <v>2013</v>
      </c>
      <c r="D100" s="60" t="s">
        <v>16</v>
      </c>
      <c r="E100" s="60" t="s">
        <v>200</v>
      </c>
      <c r="F100" s="60" t="s">
        <v>24</v>
      </c>
      <c r="G100" s="59">
        <v>157.19999999999999</v>
      </c>
      <c r="H100" s="60" t="s">
        <v>201</v>
      </c>
      <c r="I100" s="61">
        <v>1</v>
      </c>
      <c r="J100" s="61">
        <v>1</v>
      </c>
      <c r="K100" s="59">
        <v>73.5</v>
      </c>
      <c r="L100" s="59">
        <v>9</v>
      </c>
      <c r="M100">
        <f>((I100+J100)/2)*G100*L100</f>
        <v>1414.8</v>
      </c>
      <c r="N100">
        <f>((I100+J100)/2)*K100*6.2</f>
        <v>455.7</v>
      </c>
      <c r="O100">
        <f>M100+N100</f>
        <v>1870.5</v>
      </c>
    </row>
    <row r="101" spans="1:15" x14ac:dyDescent="0.25">
      <c r="A101" s="59">
        <v>135</v>
      </c>
      <c r="B101" s="60" t="s">
        <v>156</v>
      </c>
      <c r="C101" s="59">
        <v>2013</v>
      </c>
      <c r="D101" s="60" t="s">
        <v>16</v>
      </c>
      <c r="E101" s="60" t="s">
        <v>200</v>
      </c>
      <c r="F101" s="60" t="s">
        <v>24</v>
      </c>
      <c r="G101" s="59">
        <v>157.19999999999999</v>
      </c>
      <c r="H101" s="60" t="s">
        <v>201</v>
      </c>
      <c r="I101" s="61">
        <v>1</v>
      </c>
      <c r="J101" s="61">
        <v>1</v>
      </c>
      <c r="K101" s="59">
        <v>8</v>
      </c>
      <c r="L101" s="59">
        <v>1</v>
      </c>
      <c r="M101">
        <f>((I101+J101)/2)*G101*L101</f>
        <v>157.19999999999999</v>
      </c>
      <c r="N101">
        <f>((I101+J101)/2)*K101*6.2</f>
        <v>49.6</v>
      </c>
      <c r="O101">
        <f>M101+N101</f>
        <v>206.79999999999998</v>
      </c>
    </row>
    <row r="102" spans="1:15" x14ac:dyDescent="0.25">
      <c r="A102" s="59">
        <v>349</v>
      </c>
      <c r="B102" s="60" t="s">
        <v>137</v>
      </c>
      <c r="C102" s="59">
        <v>2013</v>
      </c>
      <c r="D102" s="60" t="s">
        <v>16</v>
      </c>
      <c r="E102" s="60" t="s">
        <v>200</v>
      </c>
      <c r="F102" s="60" t="s">
        <v>18</v>
      </c>
      <c r="G102" s="59">
        <v>276.39999999999998</v>
      </c>
      <c r="H102" s="60" t="s">
        <v>201</v>
      </c>
      <c r="I102" s="61">
        <v>1</v>
      </c>
      <c r="J102" s="61">
        <v>1</v>
      </c>
      <c r="K102" s="59">
        <v>40</v>
      </c>
      <c r="L102" s="59">
        <v>1</v>
      </c>
      <c r="M102">
        <f>((I102+J102)/2)*G102*L102</f>
        <v>276.39999999999998</v>
      </c>
      <c r="N102">
        <f>((I102+J102)/2)*K102*6.2</f>
        <v>248</v>
      </c>
      <c r="O102">
        <f>M102+N102</f>
        <v>524.4</v>
      </c>
    </row>
    <row r="103" spans="1:15" x14ac:dyDescent="0.25">
      <c r="A103" s="59">
        <v>699</v>
      </c>
      <c r="B103" s="60" t="s">
        <v>106</v>
      </c>
      <c r="C103" s="59">
        <v>2013</v>
      </c>
      <c r="D103" s="60" t="s">
        <v>16</v>
      </c>
      <c r="E103" s="60" t="s">
        <v>200</v>
      </c>
      <c r="F103" s="60" t="s">
        <v>18</v>
      </c>
      <c r="G103" s="59">
        <v>276.39999999999998</v>
      </c>
      <c r="H103" s="60" t="s">
        <v>201</v>
      </c>
      <c r="I103" s="61">
        <v>1</v>
      </c>
      <c r="J103" s="61">
        <v>1</v>
      </c>
      <c r="K103" s="59">
        <v>210</v>
      </c>
      <c r="L103" s="59">
        <v>4</v>
      </c>
      <c r="M103">
        <f>((I103+J103)/2)*G103*L103</f>
        <v>1105.5999999999999</v>
      </c>
      <c r="N103">
        <f>((I103+J103)/2)*K103*6.2</f>
        <v>1302</v>
      </c>
      <c r="O103">
        <f>M103+N103</f>
        <v>2407.6</v>
      </c>
    </row>
    <row r="104" spans="1:15" x14ac:dyDescent="0.25">
      <c r="A104" s="59">
        <v>699</v>
      </c>
      <c r="B104" s="60" t="s">
        <v>106</v>
      </c>
      <c r="C104" s="59">
        <v>2013</v>
      </c>
      <c r="D104" s="60" t="s">
        <v>16</v>
      </c>
      <c r="E104" s="60" t="s">
        <v>200</v>
      </c>
      <c r="F104" s="60" t="s">
        <v>24</v>
      </c>
      <c r="G104" s="59">
        <v>157.19999999999999</v>
      </c>
      <c r="H104" s="60" t="s">
        <v>201</v>
      </c>
      <c r="I104" s="61">
        <v>1</v>
      </c>
      <c r="J104" s="61">
        <v>1</v>
      </c>
      <c r="K104" s="59">
        <v>932</v>
      </c>
      <c r="L104" s="59">
        <v>51</v>
      </c>
      <c r="M104">
        <f>((I104+J104)/2)*G104*L104</f>
        <v>8017.2</v>
      </c>
      <c r="N104">
        <f>((I104+J104)/2)*K104*6.2</f>
        <v>5778.4000000000005</v>
      </c>
      <c r="O104">
        <f>M104+N104</f>
        <v>13795.6</v>
      </c>
    </row>
    <row r="105" spans="1:15" x14ac:dyDescent="0.25">
      <c r="A105" s="59">
        <v>146</v>
      </c>
      <c r="B105" s="60" t="s">
        <v>53</v>
      </c>
      <c r="C105" s="59">
        <v>2013</v>
      </c>
      <c r="D105" s="60" t="s">
        <v>16</v>
      </c>
      <c r="E105" s="60" t="s">
        <v>200</v>
      </c>
      <c r="F105" s="60" t="s">
        <v>24</v>
      </c>
      <c r="G105" s="59">
        <v>157.19999999999999</v>
      </c>
      <c r="H105" s="60" t="s">
        <v>201</v>
      </c>
      <c r="I105" s="61">
        <v>1</v>
      </c>
      <c r="J105" s="61">
        <v>1</v>
      </c>
      <c r="K105" s="59">
        <v>241.2</v>
      </c>
      <c r="L105" s="59">
        <v>12</v>
      </c>
      <c r="M105">
        <f>((I105+J105)/2)*G105*L105</f>
        <v>1886.3999999999999</v>
      </c>
      <c r="N105">
        <f>((I105+J105)/2)*K105*6.2</f>
        <v>1495.44</v>
      </c>
      <c r="O105">
        <f>M105+N105</f>
        <v>3381.84</v>
      </c>
    </row>
    <row r="106" spans="1:15" x14ac:dyDescent="0.25">
      <c r="A106" s="59">
        <v>146</v>
      </c>
      <c r="B106" s="60" t="s">
        <v>53</v>
      </c>
      <c r="C106" s="59">
        <v>2013</v>
      </c>
      <c r="D106" s="60" t="s">
        <v>54</v>
      </c>
      <c r="E106" s="60" t="s">
        <v>200</v>
      </c>
      <c r="F106" s="60" t="s">
        <v>57</v>
      </c>
      <c r="G106" s="59">
        <v>472.9</v>
      </c>
      <c r="H106" s="60" t="s">
        <v>201</v>
      </c>
      <c r="I106" s="61">
        <v>1</v>
      </c>
      <c r="J106" s="61">
        <v>1</v>
      </c>
      <c r="K106" s="59">
        <v>150</v>
      </c>
      <c r="L106" s="59">
        <v>3</v>
      </c>
      <c r="M106">
        <f>((I106+J106)/2)*G106*L106</f>
        <v>1418.6999999999998</v>
      </c>
      <c r="N106">
        <f>((I106+J106)/2)*K106*6.2</f>
        <v>930</v>
      </c>
      <c r="O106">
        <f>M106+N106</f>
        <v>2348.6999999999998</v>
      </c>
    </row>
    <row r="107" spans="1:15" x14ac:dyDescent="0.25">
      <c r="A107" s="59">
        <v>152</v>
      </c>
      <c r="B107" s="60" t="s">
        <v>56</v>
      </c>
      <c r="C107" s="59">
        <v>2013</v>
      </c>
      <c r="D107" s="60" t="s">
        <v>16</v>
      </c>
      <c r="E107" s="60" t="s">
        <v>200</v>
      </c>
      <c r="F107" s="60" t="s">
        <v>18</v>
      </c>
      <c r="G107" s="59">
        <v>276.39999999999998</v>
      </c>
      <c r="H107" s="60" t="s">
        <v>201</v>
      </c>
      <c r="I107" s="61">
        <v>0.5</v>
      </c>
      <c r="J107" s="61">
        <v>0.5</v>
      </c>
      <c r="K107" s="59">
        <v>35</v>
      </c>
      <c r="L107" s="59">
        <v>1</v>
      </c>
      <c r="M107">
        <f>((I107+J107)/2)*G107*L107</f>
        <v>138.19999999999999</v>
      </c>
      <c r="N107">
        <f>((I107+J107)/2)*K107*6.2</f>
        <v>108.5</v>
      </c>
      <c r="O107">
        <f>M107+N107</f>
        <v>246.7</v>
      </c>
    </row>
    <row r="108" spans="1:15" x14ac:dyDescent="0.25">
      <c r="A108" s="59">
        <v>152</v>
      </c>
      <c r="B108" s="60" t="s">
        <v>56</v>
      </c>
      <c r="C108" s="59">
        <v>2013</v>
      </c>
      <c r="D108" s="60" t="s">
        <v>16</v>
      </c>
      <c r="E108" s="60" t="s">
        <v>200</v>
      </c>
      <c r="F108" s="60" t="s">
        <v>24</v>
      </c>
      <c r="G108" s="59">
        <v>157.19999999999999</v>
      </c>
      <c r="H108" s="60" t="s">
        <v>201</v>
      </c>
      <c r="I108" s="61">
        <v>1</v>
      </c>
      <c r="J108" s="61">
        <v>1</v>
      </c>
      <c r="K108" s="59">
        <v>75</v>
      </c>
      <c r="L108" s="59">
        <v>2</v>
      </c>
      <c r="M108">
        <f>((I108+J108)/2)*G108*L108</f>
        <v>314.39999999999998</v>
      </c>
      <c r="N108">
        <f>((I108+J108)/2)*K108*6.2</f>
        <v>465</v>
      </c>
      <c r="O108">
        <f>M108+N108</f>
        <v>779.4</v>
      </c>
    </row>
    <row r="109" spans="1:15" x14ac:dyDescent="0.25">
      <c r="A109" s="59">
        <v>156</v>
      </c>
      <c r="B109" s="60" t="s">
        <v>157</v>
      </c>
      <c r="C109" s="59">
        <v>2013</v>
      </c>
      <c r="D109" s="60" t="s">
        <v>16</v>
      </c>
      <c r="E109" s="60" t="s">
        <v>200</v>
      </c>
      <c r="F109" s="60" t="s">
        <v>24</v>
      </c>
      <c r="G109" s="59">
        <v>157.19999999999999</v>
      </c>
      <c r="H109" s="60" t="s">
        <v>201</v>
      </c>
      <c r="I109" s="61">
        <v>1</v>
      </c>
      <c r="J109" s="61">
        <v>1</v>
      </c>
      <c r="K109" s="59">
        <v>8</v>
      </c>
      <c r="L109" s="59">
        <v>1</v>
      </c>
      <c r="M109">
        <f>((I109+J109)/2)*G109*L109</f>
        <v>157.19999999999999</v>
      </c>
      <c r="N109">
        <f>((I109+J109)/2)*K109*6.2</f>
        <v>49.6</v>
      </c>
      <c r="O109">
        <f>M109+N109</f>
        <v>206.79999999999998</v>
      </c>
    </row>
    <row r="110" spans="1:15" x14ac:dyDescent="0.25">
      <c r="A110" s="59">
        <v>161</v>
      </c>
      <c r="B110" s="60" t="s">
        <v>59</v>
      </c>
      <c r="C110" s="59">
        <v>2013</v>
      </c>
      <c r="D110" s="60" t="s">
        <v>16</v>
      </c>
      <c r="E110" s="60" t="s">
        <v>200</v>
      </c>
      <c r="F110" s="60" t="s">
        <v>24</v>
      </c>
      <c r="G110" s="59">
        <v>157.19999999999999</v>
      </c>
      <c r="H110" s="60" t="s">
        <v>201</v>
      </c>
      <c r="I110" s="61">
        <v>0.5</v>
      </c>
      <c r="J110" s="61">
        <v>0.5</v>
      </c>
      <c r="K110" s="59">
        <v>30</v>
      </c>
      <c r="L110" s="59">
        <v>1</v>
      </c>
      <c r="M110">
        <f>((I110+J110)/2)*G110*L110</f>
        <v>78.599999999999994</v>
      </c>
      <c r="N110">
        <f>((I110+J110)/2)*K110*6.2</f>
        <v>93</v>
      </c>
      <c r="O110">
        <f>M110+N110</f>
        <v>171.6</v>
      </c>
    </row>
    <row r="111" spans="1:15" x14ac:dyDescent="0.25">
      <c r="A111" s="59">
        <v>161</v>
      </c>
      <c r="B111" s="60" t="s">
        <v>59</v>
      </c>
      <c r="C111" s="59">
        <v>2013</v>
      </c>
      <c r="D111" s="60" t="s">
        <v>16</v>
      </c>
      <c r="E111" s="60" t="s">
        <v>200</v>
      </c>
      <c r="F111" s="60" t="s">
        <v>24</v>
      </c>
      <c r="G111" s="59">
        <v>157.19999999999999</v>
      </c>
      <c r="H111" s="60" t="s">
        <v>201</v>
      </c>
      <c r="I111" s="61">
        <v>1</v>
      </c>
      <c r="J111" s="61">
        <v>1</v>
      </c>
      <c r="K111" s="59">
        <v>50</v>
      </c>
      <c r="L111" s="59">
        <v>2</v>
      </c>
      <c r="M111">
        <f>((I111+J111)/2)*G111*L111</f>
        <v>314.39999999999998</v>
      </c>
      <c r="N111">
        <f>((I111+J111)/2)*K111*6.2</f>
        <v>310</v>
      </c>
      <c r="O111">
        <f>M111+N111</f>
        <v>624.4</v>
      </c>
    </row>
    <row r="112" spans="1:15" x14ac:dyDescent="0.25">
      <c r="A112" s="59">
        <v>162</v>
      </c>
      <c r="B112" s="60" t="s">
        <v>158</v>
      </c>
      <c r="C112" s="59">
        <v>2013</v>
      </c>
      <c r="D112" s="60" t="s">
        <v>16</v>
      </c>
      <c r="E112" s="60" t="s">
        <v>200</v>
      </c>
      <c r="F112" s="60" t="s">
        <v>18</v>
      </c>
      <c r="G112" s="59">
        <v>276.39999999999998</v>
      </c>
      <c r="H112" s="60" t="s">
        <v>201</v>
      </c>
      <c r="I112" s="61">
        <v>1</v>
      </c>
      <c r="J112" s="61">
        <v>1</v>
      </c>
      <c r="K112" s="59">
        <v>30</v>
      </c>
      <c r="L112" s="59">
        <v>1</v>
      </c>
      <c r="M112">
        <f>((I112+J112)/2)*G112*L112</f>
        <v>276.39999999999998</v>
      </c>
      <c r="N112">
        <f>((I112+J112)/2)*K112*6.2</f>
        <v>186</v>
      </c>
      <c r="O112">
        <f>M112+N112</f>
        <v>462.4</v>
      </c>
    </row>
    <row r="113" spans="1:15" x14ac:dyDescent="0.25">
      <c r="A113" s="59">
        <v>164</v>
      </c>
      <c r="B113" s="60" t="s">
        <v>60</v>
      </c>
      <c r="C113" s="59">
        <v>2013</v>
      </c>
      <c r="D113" s="60" t="s">
        <v>16</v>
      </c>
      <c r="E113" s="60" t="s">
        <v>200</v>
      </c>
      <c r="F113" s="60" t="s">
        <v>24</v>
      </c>
      <c r="G113" s="59">
        <v>157.19999999999999</v>
      </c>
      <c r="H113" s="60" t="s">
        <v>201</v>
      </c>
      <c r="I113" s="61">
        <v>1</v>
      </c>
      <c r="J113" s="61">
        <v>1</v>
      </c>
      <c r="K113" s="59">
        <v>65.3</v>
      </c>
      <c r="L113" s="59">
        <v>7</v>
      </c>
      <c r="M113">
        <f>((I113+J113)/2)*G113*L113</f>
        <v>1100.3999999999999</v>
      </c>
      <c r="N113">
        <f>((I113+J113)/2)*K113*6.2</f>
        <v>404.86</v>
      </c>
      <c r="O113">
        <f>M113+N113</f>
        <v>1505.2599999999998</v>
      </c>
    </row>
    <row r="114" spans="1:15" x14ac:dyDescent="0.25">
      <c r="A114" s="59">
        <v>173</v>
      </c>
      <c r="B114" s="60" t="s">
        <v>159</v>
      </c>
      <c r="C114" s="59">
        <v>2013</v>
      </c>
      <c r="D114" s="60" t="s">
        <v>16</v>
      </c>
      <c r="E114" s="60" t="s">
        <v>200</v>
      </c>
      <c r="F114" s="60" t="s">
        <v>24</v>
      </c>
      <c r="G114" s="59">
        <v>157.19999999999999</v>
      </c>
      <c r="H114" s="60" t="s">
        <v>201</v>
      </c>
      <c r="I114" s="61">
        <v>1</v>
      </c>
      <c r="J114" s="61">
        <v>1</v>
      </c>
      <c r="K114" s="59">
        <v>51</v>
      </c>
      <c r="L114" s="59">
        <v>3</v>
      </c>
      <c r="M114">
        <f>((I114+J114)/2)*G114*L114</f>
        <v>471.59999999999997</v>
      </c>
      <c r="N114">
        <f>((I114+J114)/2)*K114*6.2</f>
        <v>316.2</v>
      </c>
      <c r="O114">
        <f>M114+N114</f>
        <v>787.8</v>
      </c>
    </row>
    <row r="115" spans="1:15" x14ac:dyDescent="0.25">
      <c r="A115" s="59">
        <v>184</v>
      </c>
      <c r="B115" s="60" t="s">
        <v>63</v>
      </c>
      <c r="C115" s="59">
        <v>2013</v>
      </c>
      <c r="D115" s="60" t="s">
        <v>16</v>
      </c>
      <c r="E115" s="60" t="s">
        <v>200</v>
      </c>
      <c r="F115" s="60" t="s">
        <v>18</v>
      </c>
      <c r="G115" s="59">
        <v>276.39999999999998</v>
      </c>
      <c r="H115" s="60" t="s">
        <v>201</v>
      </c>
      <c r="I115" s="61">
        <v>1</v>
      </c>
      <c r="J115" s="61">
        <v>1</v>
      </c>
      <c r="K115" s="59">
        <v>40</v>
      </c>
      <c r="L115" s="59">
        <v>2</v>
      </c>
      <c r="M115">
        <f>((I115+J115)/2)*G115*L115</f>
        <v>552.79999999999995</v>
      </c>
      <c r="N115">
        <f>((I115+J115)/2)*K115*6.2</f>
        <v>248</v>
      </c>
      <c r="O115">
        <f>M115+N115</f>
        <v>800.8</v>
      </c>
    </row>
    <row r="116" spans="1:15" x14ac:dyDescent="0.25">
      <c r="A116" s="59">
        <v>269</v>
      </c>
      <c r="B116" s="60" t="s">
        <v>77</v>
      </c>
      <c r="C116" s="59">
        <v>2013</v>
      </c>
      <c r="D116" s="60" t="s">
        <v>16</v>
      </c>
      <c r="E116" s="60" t="s">
        <v>200</v>
      </c>
      <c r="F116" s="60" t="s">
        <v>18</v>
      </c>
      <c r="G116" s="59">
        <v>276.39999999999998</v>
      </c>
      <c r="H116" s="60" t="s">
        <v>201</v>
      </c>
      <c r="I116" s="61">
        <v>1</v>
      </c>
      <c r="J116" s="61">
        <v>1</v>
      </c>
      <c r="K116" s="59">
        <v>210</v>
      </c>
      <c r="L116" s="59">
        <v>3</v>
      </c>
      <c r="M116">
        <f>((I116+J116)/2)*G116*L116</f>
        <v>829.19999999999993</v>
      </c>
      <c r="N116">
        <f>((I116+J116)/2)*K116*6.2</f>
        <v>1302</v>
      </c>
      <c r="O116">
        <f>M116+N116</f>
        <v>2131.1999999999998</v>
      </c>
    </row>
    <row r="117" spans="1:15" x14ac:dyDescent="0.25">
      <c r="A117" s="59">
        <v>269</v>
      </c>
      <c r="B117" s="60" t="s">
        <v>77</v>
      </c>
      <c r="C117" s="59">
        <v>2013</v>
      </c>
      <c r="D117" s="60" t="s">
        <v>16</v>
      </c>
      <c r="E117" s="60" t="s">
        <v>200</v>
      </c>
      <c r="F117" s="60" t="s">
        <v>24</v>
      </c>
      <c r="G117" s="59">
        <v>157.19999999999999</v>
      </c>
      <c r="H117" s="60" t="s">
        <v>201</v>
      </c>
      <c r="I117" s="61">
        <v>1</v>
      </c>
      <c r="J117" s="61">
        <v>1</v>
      </c>
      <c r="K117" s="59">
        <v>397.65</v>
      </c>
      <c r="L117" s="59">
        <v>23</v>
      </c>
      <c r="M117">
        <f>((I117+J117)/2)*G117*L117</f>
        <v>3615.6</v>
      </c>
      <c r="N117">
        <f>((I117+J117)/2)*K117*6.2</f>
        <v>2465.4299999999998</v>
      </c>
      <c r="O117">
        <f>M117+N117</f>
        <v>6081.03</v>
      </c>
    </row>
    <row r="118" spans="1:15" x14ac:dyDescent="0.25">
      <c r="A118" s="59">
        <v>269</v>
      </c>
      <c r="B118" s="60" t="s">
        <v>77</v>
      </c>
      <c r="C118" s="59">
        <v>2013</v>
      </c>
      <c r="D118" s="60" t="s">
        <v>54</v>
      </c>
      <c r="E118" s="60" t="s">
        <v>200</v>
      </c>
      <c r="F118" s="60" t="s">
        <v>18</v>
      </c>
      <c r="G118" s="59">
        <v>276.39999999999998</v>
      </c>
      <c r="H118" s="60" t="s">
        <v>201</v>
      </c>
      <c r="I118" s="61">
        <v>1</v>
      </c>
      <c r="J118" s="61">
        <v>1</v>
      </c>
      <c r="K118" s="59">
        <v>230</v>
      </c>
      <c r="L118" s="59">
        <v>4</v>
      </c>
      <c r="M118">
        <f>((I118+J118)/2)*G118*L118</f>
        <v>1105.5999999999999</v>
      </c>
      <c r="N118">
        <f>((I118+J118)/2)*K118*6.2</f>
        <v>1426</v>
      </c>
      <c r="O118">
        <f>M118+N118</f>
        <v>2531.6</v>
      </c>
    </row>
    <row r="119" spans="1:15" x14ac:dyDescent="0.25">
      <c r="A119" s="59">
        <v>611</v>
      </c>
      <c r="B119" s="60" t="s">
        <v>99</v>
      </c>
      <c r="C119" s="59">
        <v>2013</v>
      </c>
      <c r="D119" s="60" t="s">
        <v>16</v>
      </c>
      <c r="E119" s="60" t="s">
        <v>200</v>
      </c>
      <c r="F119" s="60" t="s">
        <v>115</v>
      </c>
      <c r="G119" s="59">
        <v>0</v>
      </c>
      <c r="H119" s="60" t="s">
        <v>201</v>
      </c>
      <c r="I119" s="61">
        <v>1</v>
      </c>
      <c r="J119" s="61">
        <v>1</v>
      </c>
      <c r="K119" s="59">
        <v>16.3</v>
      </c>
      <c r="L119" s="59">
        <v>2</v>
      </c>
      <c r="M119">
        <f>((I119+J119)/2)*G119*L119</f>
        <v>0</v>
      </c>
      <c r="N119">
        <f>((I119+J119)/2)*K119*6.2</f>
        <v>101.06</v>
      </c>
      <c r="O119">
        <f>M119+N119</f>
        <v>101.06</v>
      </c>
    </row>
    <row r="120" spans="1:15" x14ac:dyDescent="0.25">
      <c r="A120" s="59">
        <v>611</v>
      </c>
      <c r="B120" s="60" t="s">
        <v>99</v>
      </c>
      <c r="C120" s="59">
        <v>2013</v>
      </c>
      <c r="D120" s="60" t="s">
        <v>16</v>
      </c>
      <c r="E120" s="60" t="s">
        <v>200</v>
      </c>
      <c r="F120" s="60" t="s">
        <v>18</v>
      </c>
      <c r="G120" s="59">
        <v>276.39999999999998</v>
      </c>
      <c r="H120" s="60" t="s">
        <v>201</v>
      </c>
      <c r="I120" s="61">
        <v>1</v>
      </c>
      <c r="J120" s="61">
        <v>1</v>
      </c>
      <c r="K120" s="59">
        <v>2744</v>
      </c>
      <c r="L120" s="59">
        <v>92</v>
      </c>
      <c r="M120">
        <f>((I120+J120)/2)*G120*L120</f>
        <v>25428.799999999999</v>
      </c>
      <c r="N120">
        <f>((I120+J120)/2)*K120*6.2</f>
        <v>17012.8</v>
      </c>
      <c r="O120">
        <f>M120+N120</f>
        <v>42441.599999999999</v>
      </c>
    </row>
    <row r="121" spans="1:15" x14ac:dyDescent="0.25">
      <c r="A121" s="59">
        <v>611</v>
      </c>
      <c r="B121" s="60" t="s">
        <v>99</v>
      </c>
      <c r="C121" s="59">
        <v>2013</v>
      </c>
      <c r="D121" s="60" t="s">
        <v>16</v>
      </c>
      <c r="E121" s="60" t="s">
        <v>200</v>
      </c>
      <c r="F121" s="60" t="s">
        <v>24</v>
      </c>
      <c r="G121" s="59">
        <v>157.19999999999999</v>
      </c>
      <c r="H121" s="60" t="s">
        <v>201</v>
      </c>
      <c r="I121" s="61">
        <v>1</v>
      </c>
      <c r="J121" s="61">
        <v>1</v>
      </c>
      <c r="K121" s="59">
        <v>297</v>
      </c>
      <c r="L121" s="59">
        <v>14</v>
      </c>
      <c r="M121">
        <f>((I121+J121)/2)*G121*L121</f>
        <v>2200.7999999999997</v>
      </c>
      <c r="N121">
        <f>((I121+J121)/2)*K121*6.2</f>
        <v>1841.4</v>
      </c>
      <c r="O121">
        <f>M121+N121</f>
        <v>4042.2</v>
      </c>
    </row>
    <row r="122" spans="1:15" x14ac:dyDescent="0.25">
      <c r="A122" s="59">
        <v>210</v>
      </c>
      <c r="B122" s="60" t="s">
        <v>66</v>
      </c>
      <c r="C122" s="59">
        <v>2013</v>
      </c>
      <c r="D122" s="60" t="s">
        <v>16</v>
      </c>
      <c r="E122" s="60" t="s">
        <v>200</v>
      </c>
      <c r="F122" s="60" t="s">
        <v>39</v>
      </c>
      <c r="G122" s="59">
        <v>0</v>
      </c>
      <c r="H122" s="60" t="s">
        <v>201</v>
      </c>
      <c r="I122" s="61">
        <v>1</v>
      </c>
      <c r="J122" s="61">
        <v>1</v>
      </c>
      <c r="K122" s="59">
        <v>30</v>
      </c>
      <c r="L122" s="59">
        <v>1</v>
      </c>
      <c r="M122">
        <f>((I122+J122)/2)*G122*L122</f>
        <v>0</v>
      </c>
      <c r="N122">
        <f>((I122+J122)/2)*K122*6.2</f>
        <v>186</v>
      </c>
      <c r="O122">
        <f>M122+N122</f>
        <v>186</v>
      </c>
    </row>
    <row r="123" spans="1:15" x14ac:dyDescent="0.25">
      <c r="A123" s="59">
        <v>210</v>
      </c>
      <c r="B123" s="60" t="s">
        <v>66</v>
      </c>
      <c r="C123" s="59">
        <v>2013</v>
      </c>
      <c r="D123" s="60" t="s">
        <v>16</v>
      </c>
      <c r="E123" s="60" t="s">
        <v>200</v>
      </c>
      <c r="F123" s="60" t="s">
        <v>24</v>
      </c>
      <c r="G123" s="59">
        <v>157.19999999999999</v>
      </c>
      <c r="H123" s="60" t="s">
        <v>201</v>
      </c>
      <c r="I123" s="61">
        <v>1</v>
      </c>
      <c r="J123" s="61">
        <v>1</v>
      </c>
      <c r="K123" s="59">
        <v>549</v>
      </c>
      <c r="L123" s="59">
        <v>24</v>
      </c>
      <c r="M123">
        <f>((I123+J123)/2)*G123*L123</f>
        <v>3772.7999999999997</v>
      </c>
      <c r="N123">
        <f>((I123+J123)/2)*K123*6.2</f>
        <v>3403.8</v>
      </c>
      <c r="O123">
        <f>M123+N123</f>
        <v>7176.6</v>
      </c>
    </row>
    <row r="124" spans="1:15" x14ac:dyDescent="0.25">
      <c r="A124" s="59">
        <v>210</v>
      </c>
      <c r="B124" s="60" t="s">
        <v>66</v>
      </c>
      <c r="C124" s="59">
        <v>2013</v>
      </c>
      <c r="D124" s="60" t="s">
        <v>54</v>
      </c>
      <c r="E124" s="60" t="s">
        <v>200</v>
      </c>
      <c r="F124" s="60" t="s">
        <v>57</v>
      </c>
      <c r="G124" s="59">
        <v>472.9</v>
      </c>
      <c r="H124" s="60" t="s">
        <v>201</v>
      </c>
      <c r="I124" s="61">
        <v>0.65</v>
      </c>
      <c r="J124" s="61">
        <v>0.65</v>
      </c>
      <c r="K124" s="59">
        <v>200</v>
      </c>
      <c r="L124" s="59">
        <v>2</v>
      </c>
      <c r="M124">
        <f>((I124+J124)/2)*G124*L124</f>
        <v>614.77</v>
      </c>
      <c r="N124">
        <f>((I124+J124)/2)*K124*6.2</f>
        <v>806</v>
      </c>
      <c r="O124">
        <f>M124+N124</f>
        <v>1420.77</v>
      </c>
    </row>
    <row r="125" spans="1:15" x14ac:dyDescent="0.25">
      <c r="A125" s="59">
        <v>210</v>
      </c>
      <c r="B125" s="60" t="s">
        <v>66</v>
      </c>
      <c r="C125" s="59">
        <v>2013</v>
      </c>
      <c r="D125" s="60" t="s">
        <v>54</v>
      </c>
      <c r="E125" s="60" t="s">
        <v>200</v>
      </c>
      <c r="F125" s="60" t="s">
        <v>57</v>
      </c>
      <c r="G125" s="59">
        <v>472.9</v>
      </c>
      <c r="H125" s="60" t="s">
        <v>201</v>
      </c>
      <c r="I125" s="61">
        <v>1</v>
      </c>
      <c r="J125" s="61">
        <v>1</v>
      </c>
      <c r="K125" s="59">
        <v>350</v>
      </c>
      <c r="L125" s="59">
        <v>3</v>
      </c>
      <c r="M125">
        <f>((I125+J125)/2)*G125*L125</f>
        <v>1418.6999999999998</v>
      </c>
      <c r="N125">
        <f>((I125+J125)/2)*K125*6.2</f>
        <v>2170</v>
      </c>
      <c r="O125">
        <f>M125+N125</f>
        <v>3588.7</v>
      </c>
    </row>
    <row r="126" spans="1:15" x14ac:dyDescent="0.25">
      <c r="A126" s="59">
        <v>197</v>
      </c>
      <c r="B126" s="60" t="s">
        <v>64</v>
      </c>
      <c r="C126" s="59">
        <v>2013</v>
      </c>
      <c r="D126" s="60" t="s">
        <v>16</v>
      </c>
      <c r="E126" s="60" t="s">
        <v>200</v>
      </c>
      <c r="F126" s="60" t="s">
        <v>24</v>
      </c>
      <c r="G126" s="59">
        <v>157.19999999999999</v>
      </c>
      <c r="H126" s="60" t="s">
        <v>201</v>
      </c>
      <c r="I126" s="61">
        <v>1</v>
      </c>
      <c r="J126" s="61">
        <v>1</v>
      </c>
      <c r="K126" s="59">
        <v>105</v>
      </c>
      <c r="L126" s="59">
        <v>8</v>
      </c>
      <c r="M126">
        <f>((I126+J126)/2)*G126*L126</f>
        <v>1257.5999999999999</v>
      </c>
      <c r="N126">
        <f>((I126+J126)/2)*K126*6.2</f>
        <v>651</v>
      </c>
      <c r="O126">
        <f>M126+N126</f>
        <v>1908.6</v>
      </c>
    </row>
    <row r="127" spans="1:15" x14ac:dyDescent="0.25">
      <c r="A127" s="59">
        <v>669</v>
      </c>
      <c r="B127" s="60" t="s">
        <v>104</v>
      </c>
      <c r="C127" s="59">
        <v>2013</v>
      </c>
      <c r="D127" s="60" t="s">
        <v>16</v>
      </c>
      <c r="E127" s="60" t="s">
        <v>200</v>
      </c>
      <c r="F127" s="60" t="s">
        <v>24</v>
      </c>
      <c r="G127" s="59">
        <v>157.19999999999999</v>
      </c>
      <c r="H127" s="60" t="s">
        <v>201</v>
      </c>
      <c r="I127" s="61">
        <v>1</v>
      </c>
      <c r="J127" s="61">
        <v>1</v>
      </c>
      <c r="K127" s="59">
        <v>94</v>
      </c>
      <c r="L127" s="59">
        <v>7</v>
      </c>
      <c r="M127">
        <f>((I127+J127)/2)*G127*L127</f>
        <v>1100.3999999999999</v>
      </c>
      <c r="N127">
        <f>((I127+J127)/2)*K127*6.2</f>
        <v>582.80000000000007</v>
      </c>
      <c r="O127">
        <f>M127+N127</f>
        <v>1683.1999999999998</v>
      </c>
    </row>
    <row r="128" spans="1:15" x14ac:dyDescent="0.25">
      <c r="A128" s="59">
        <v>685</v>
      </c>
      <c r="B128" s="60" t="s">
        <v>138</v>
      </c>
      <c r="C128" s="59">
        <v>2013</v>
      </c>
      <c r="D128" s="60" t="s">
        <v>54</v>
      </c>
      <c r="E128" s="60" t="s">
        <v>200</v>
      </c>
      <c r="F128" s="60" t="s">
        <v>57</v>
      </c>
      <c r="G128" s="59">
        <v>472.9</v>
      </c>
      <c r="H128" s="60" t="s">
        <v>201</v>
      </c>
      <c r="I128" s="61">
        <v>1</v>
      </c>
      <c r="J128" s="61">
        <v>1</v>
      </c>
      <c r="K128" s="59">
        <v>150</v>
      </c>
      <c r="L128" s="59">
        <v>1</v>
      </c>
      <c r="M128">
        <f>((I128+J128)/2)*G128*L128</f>
        <v>472.9</v>
      </c>
      <c r="N128">
        <f>((I128+J128)/2)*K128*6.2</f>
        <v>930</v>
      </c>
      <c r="O128">
        <f>M128+N128</f>
        <v>1402.9</v>
      </c>
    </row>
    <row r="129" spans="1:15" x14ac:dyDescent="0.25">
      <c r="A129" s="59">
        <v>318</v>
      </c>
      <c r="B129" s="60" t="s">
        <v>85</v>
      </c>
      <c r="C129" s="59">
        <v>2013</v>
      </c>
      <c r="D129" s="60" t="s">
        <v>16</v>
      </c>
      <c r="E129" s="60" t="s">
        <v>200</v>
      </c>
      <c r="F129" s="60" t="s">
        <v>18</v>
      </c>
      <c r="G129" s="59">
        <v>276.39999999999998</v>
      </c>
      <c r="H129" s="60" t="s">
        <v>201</v>
      </c>
      <c r="I129" s="61">
        <v>1</v>
      </c>
      <c r="J129" s="61">
        <v>1</v>
      </c>
      <c r="K129" s="59">
        <v>483</v>
      </c>
      <c r="L129" s="59">
        <v>15</v>
      </c>
      <c r="M129">
        <f>((I129+J129)/2)*G129*L129</f>
        <v>4146</v>
      </c>
      <c r="N129">
        <f>((I129+J129)/2)*K129*6.2</f>
        <v>2994.6</v>
      </c>
      <c r="O129">
        <f>M129+N129</f>
        <v>7140.6</v>
      </c>
    </row>
    <row r="130" spans="1:15" x14ac:dyDescent="0.25">
      <c r="A130" s="59">
        <v>318</v>
      </c>
      <c r="B130" s="60" t="s">
        <v>85</v>
      </c>
      <c r="C130" s="59">
        <v>2013</v>
      </c>
      <c r="D130" s="60" t="s">
        <v>16</v>
      </c>
      <c r="E130" s="60" t="s">
        <v>200</v>
      </c>
      <c r="F130" s="60" t="s">
        <v>39</v>
      </c>
      <c r="G130" s="59">
        <v>0</v>
      </c>
      <c r="H130" s="60" t="s">
        <v>201</v>
      </c>
      <c r="I130" s="61">
        <v>1</v>
      </c>
      <c r="J130" s="61">
        <v>1</v>
      </c>
      <c r="K130" s="59">
        <v>95</v>
      </c>
      <c r="L130" s="59">
        <v>8</v>
      </c>
      <c r="M130">
        <f>((I130+J130)/2)*G130*L130</f>
        <v>0</v>
      </c>
      <c r="N130">
        <f>((I130+J130)/2)*K130*6.2</f>
        <v>589</v>
      </c>
      <c r="O130">
        <f>M130+N130</f>
        <v>589</v>
      </c>
    </row>
    <row r="131" spans="1:15" x14ac:dyDescent="0.25">
      <c r="A131" s="59">
        <v>318</v>
      </c>
      <c r="B131" s="60" t="s">
        <v>85</v>
      </c>
      <c r="C131" s="59">
        <v>2013</v>
      </c>
      <c r="D131" s="60" t="s">
        <v>16</v>
      </c>
      <c r="E131" s="60" t="s">
        <v>200</v>
      </c>
      <c r="F131" s="60" t="s">
        <v>57</v>
      </c>
      <c r="G131" s="59">
        <v>472.9</v>
      </c>
      <c r="H131" s="60" t="s">
        <v>201</v>
      </c>
      <c r="I131" s="61">
        <v>1</v>
      </c>
      <c r="J131" s="61">
        <v>1</v>
      </c>
      <c r="K131" s="59">
        <v>60</v>
      </c>
      <c r="L131" s="59">
        <v>1</v>
      </c>
      <c r="M131">
        <f>((I131+J131)/2)*G131*L131</f>
        <v>472.9</v>
      </c>
      <c r="N131">
        <f>((I131+J131)/2)*K131*6.2</f>
        <v>372</v>
      </c>
      <c r="O131">
        <f>M131+N131</f>
        <v>844.9</v>
      </c>
    </row>
    <row r="132" spans="1:15" x14ac:dyDescent="0.25">
      <c r="A132" s="59">
        <v>318</v>
      </c>
      <c r="B132" s="60" t="s">
        <v>85</v>
      </c>
      <c r="C132" s="59">
        <v>2013</v>
      </c>
      <c r="D132" s="60" t="s">
        <v>16</v>
      </c>
      <c r="E132" s="60" t="s">
        <v>200</v>
      </c>
      <c r="F132" s="60" t="s">
        <v>24</v>
      </c>
      <c r="G132" s="59">
        <v>157.19999999999999</v>
      </c>
      <c r="H132" s="60" t="s">
        <v>201</v>
      </c>
      <c r="I132" s="61">
        <v>1</v>
      </c>
      <c r="J132" s="61">
        <v>1</v>
      </c>
      <c r="K132" s="59">
        <v>132</v>
      </c>
      <c r="L132" s="59">
        <v>7</v>
      </c>
      <c r="M132">
        <f>((I132+J132)/2)*G132*L132</f>
        <v>1100.3999999999999</v>
      </c>
      <c r="N132">
        <f>((I132+J132)/2)*K132*6.2</f>
        <v>818.4</v>
      </c>
      <c r="O132">
        <f>M132+N132</f>
        <v>1918.7999999999997</v>
      </c>
    </row>
    <row r="133" spans="1:15" x14ac:dyDescent="0.25">
      <c r="A133" s="59">
        <v>206</v>
      </c>
      <c r="B133" s="60" t="s">
        <v>65</v>
      </c>
      <c r="C133" s="59">
        <v>2013</v>
      </c>
      <c r="D133" s="60" t="s">
        <v>16</v>
      </c>
      <c r="E133" s="60" t="s">
        <v>200</v>
      </c>
      <c r="F133" s="60" t="s">
        <v>24</v>
      </c>
      <c r="G133" s="59">
        <v>157.19999999999999</v>
      </c>
      <c r="H133" s="60" t="s">
        <v>201</v>
      </c>
      <c r="I133" s="61">
        <v>1</v>
      </c>
      <c r="J133" s="61">
        <v>1</v>
      </c>
      <c r="K133" s="59">
        <v>60</v>
      </c>
      <c r="L133" s="59">
        <v>2</v>
      </c>
      <c r="M133">
        <f>((I133+J133)/2)*G133*L133</f>
        <v>314.39999999999998</v>
      </c>
      <c r="N133">
        <f>((I133+J133)/2)*K133*6.2</f>
        <v>372</v>
      </c>
      <c r="O133">
        <f>M133+N133</f>
        <v>686.4</v>
      </c>
    </row>
    <row r="134" spans="1:15" x14ac:dyDescent="0.25">
      <c r="A134" s="59">
        <v>56</v>
      </c>
      <c r="B134" s="60" t="s">
        <v>38</v>
      </c>
      <c r="C134" s="59">
        <v>2013</v>
      </c>
      <c r="D134" s="60" t="s">
        <v>16</v>
      </c>
      <c r="E134" s="60" t="s">
        <v>200</v>
      </c>
      <c r="F134" s="60" t="s">
        <v>18</v>
      </c>
      <c r="G134" s="59">
        <v>276.39999999999998</v>
      </c>
      <c r="H134" s="60" t="s">
        <v>201</v>
      </c>
      <c r="I134" s="61">
        <v>1</v>
      </c>
      <c r="J134" s="61">
        <v>1</v>
      </c>
      <c r="K134" s="59">
        <v>130</v>
      </c>
      <c r="L134" s="59">
        <v>2</v>
      </c>
      <c r="M134">
        <f>((I134+J134)/2)*G134*L134</f>
        <v>552.79999999999995</v>
      </c>
      <c r="N134">
        <f>((I134+J134)/2)*K134*6.2</f>
        <v>806</v>
      </c>
      <c r="O134">
        <f>M134+N134</f>
        <v>1358.8</v>
      </c>
    </row>
    <row r="135" spans="1:15" x14ac:dyDescent="0.25">
      <c r="A135" s="59">
        <v>56</v>
      </c>
      <c r="B135" s="60" t="s">
        <v>38</v>
      </c>
      <c r="C135" s="59">
        <v>2013</v>
      </c>
      <c r="D135" s="60" t="s">
        <v>16</v>
      </c>
      <c r="E135" s="60" t="s">
        <v>200</v>
      </c>
      <c r="F135" s="60" t="s">
        <v>24</v>
      </c>
      <c r="G135" s="59">
        <v>157.19999999999999</v>
      </c>
      <c r="H135" s="60" t="s">
        <v>201</v>
      </c>
      <c r="I135" s="61">
        <v>1</v>
      </c>
      <c r="J135" s="61">
        <v>1</v>
      </c>
      <c r="K135" s="59">
        <v>163.5</v>
      </c>
      <c r="L135" s="59">
        <v>8</v>
      </c>
      <c r="M135">
        <f>((I135+J135)/2)*G135*L135</f>
        <v>1257.5999999999999</v>
      </c>
      <c r="N135">
        <f>((I135+J135)/2)*K135*6.2</f>
        <v>1013.7</v>
      </c>
      <c r="O135">
        <f>M135+N135</f>
        <v>2271.3000000000002</v>
      </c>
    </row>
    <row r="136" spans="1:15" x14ac:dyDescent="0.25">
      <c r="A136" s="59">
        <v>56</v>
      </c>
      <c r="B136" s="60" t="s">
        <v>38</v>
      </c>
      <c r="C136" s="59">
        <v>2013</v>
      </c>
      <c r="D136" s="60" t="s">
        <v>54</v>
      </c>
      <c r="E136" s="60" t="s">
        <v>200</v>
      </c>
      <c r="F136" s="60" t="s">
        <v>18</v>
      </c>
      <c r="G136" s="59">
        <v>276.39999999999998</v>
      </c>
      <c r="H136" s="60" t="s">
        <v>201</v>
      </c>
      <c r="I136" s="61">
        <v>1</v>
      </c>
      <c r="J136" s="61">
        <v>1</v>
      </c>
      <c r="K136" s="59">
        <v>50</v>
      </c>
      <c r="L136" s="59">
        <v>1</v>
      </c>
      <c r="M136">
        <f>((I136+J136)/2)*G136*L136</f>
        <v>276.39999999999998</v>
      </c>
      <c r="N136">
        <f>((I136+J136)/2)*K136*6.2</f>
        <v>310</v>
      </c>
      <c r="O136">
        <f>M136+N136</f>
        <v>586.4</v>
      </c>
    </row>
    <row r="137" spans="1:15" x14ac:dyDescent="0.25">
      <c r="A137" s="59">
        <v>274</v>
      </c>
      <c r="B137" s="60" t="s">
        <v>79</v>
      </c>
      <c r="C137" s="59">
        <v>2013</v>
      </c>
      <c r="D137" s="60" t="s">
        <v>16</v>
      </c>
      <c r="E137" s="60" t="s">
        <v>200</v>
      </c>
      <c r="F137" s="60" t="s">
        <v>24</v>
      </c>
      <c r="G137" s="59">
        <v>157.19999999999999</v>
      </c>
      <c r="H137" s="60" t="s">
        <v>201</v>
      </c>
      <c r="I137" s="61">
        <v>1</v>
      </c>
      <c r="J137" s="61">
        <v>1</v>
      </c>
      <c r="K137" s="59">
        <v>40</v>
      </c>
      <c r="L137" s="59">
        <v>3</v>
      </c>
      <c r="M137">
        <f>((I137+J137)/2)*G137*L137</f>
        <v>471.59999999999997</v>
      </c>
      <c r="N137">
        <f>((I137+J137)/2)*K137*6.2</f>
        <v>248</v>
      </c>
      <c r="O137">
        <f>M137+N137</f>
        <v>719.59999999999991</v>
      </c>
    </row>
    <row r="138" spans="1:15" x14ac:dyDescent="0.25">
      <c r="A138" s="59">
        <v>219</v>
      </c>
      <c r="B138" s="60" t="s">
        <v>68</v>
      </c>
      <c r="C138" s="59">
        <v>2013</v>
      </c>
      <c r="D138" s="60" t="s">
        <v>16</v>
      </c>
      <c r="E138" s="60" t="s">
        <v>200</v>
      </c>
      <c r="F138" s="60" t="s">
        <v>18</v>
      </c>
      <c r="G138" s="59">
        <v>276.39999999999998</v>
      </c>
      <c r="H138" s="60" t="s">
        <v>201</v>
      </c>
      <c r="I138" s="61">
        <v>1</v>
      </c>
      <c r="J138" s="61">
        <v>1</v>
      </c>
      <c r="K138" s="59">
        <v>613</v>
      </c>
      <c r="L138" s="59">
        <v>18</v>
      </c>
      <c r="M138">
        <f>((I138+J138)/2)*G138*L138</f>
        <v>4975.2</v>
      </c>
      <c r="N138">
        <f>((I138+J138)/2)*K138*6.2</f>
        <v>3800.6</v>
      </c>
      <c r="O138">
        <f>M138+N138</f>
        <v>8775.7999999999993</v>
      </c>
    </row>
    <row r="139" spans="1:15" x14ac:dyDescent="0.25">
      <c r="A139" s="59">
        <v>219</v>
      </c>
      <c r="B139" s="60" t="s">
        <v>68</v>
      </c>
      <c r="C139" s="59">
        <v>2013</v>
      </c>
      <c r="D139" s="60" t="s">
        <v>16</v>
      </c>
      <c r="E139" s="60" t="s">
        <v>200</v>
      </c>
      <c r="F139" s="60" t="s">
        <v>39</v>
      </c>
      <c r="G139" s="59">
        <v>0</v>
      </c>
      <c r="H139" s="60" t="s">
        <v>201</v>
      </c>
      <c r="I139" s="61">
        <v>1</v>
      </c>
      <c r="J139" s="61">
        <v>1</v>
      </c>
      <c r="K139" s="59">
        <v>16</v>
      </c>
      <c r="L139" s="59">
        <v>1</v>
      </c>
      <c r="M139">
        <f>((I139+J139)/2)*G139*L139</f>
        <v>0</v>
      </c>
      <c r="N139">
        <f>((I139+J139)/2)*K139*6.2</f>
        <v>99.2</v>
      </c>
      <c r="O139">
        <f>M139+N139</f>
        <v>99.2</v>
      </c>
    </row>
    <row r="140" spans="1:15" x14ac:dyDescent="0.25">
      <c r="A140" s="59">
        <v>222</v>
      </c>
      <c r="B140" s="60" t="s">
        <v>162</v>
      </c>
      <c r="C140" s="59">
        <v>2013</v>
      </c>
      <c r="D140" s="60" t="s">
        <v>16</v>
      </c>
      <c r="E140" s="60" t="s">
        <v>200</v>
      </c>
      <c r="F140" s="60" t="s">
        <v>18</v>
      </c>
      <c r="G140" s="59">
        <v>276.39999999999998</v>
      </c>
      <c r="H140" s="60" t="s">
        <v>201</v>
      </c>
      <c r="I140" s="61">
        <v>1</v>
      </c>
      <c r="J140" s="61">
        <v>1</v>
      </c>
      <c r="K140" s="59">
        <v>54</v>
      </c>
      <c r="L140" s="59">
        <v>2</v>
      </c>
      <c r="M140">
        <f>((I140+J140)/2)*G140*L140</f>
        <v>552.79999999999995</v>
      </c>
      <c r="N140">
        <f>((I140+J140)/2)*K140*6.2</f>
        <v>334.8</v>
      </c>
      <c r="O140">
        <f>M140+N140</f>
        <v>887.59999999999991</v>
      </c>
    </row>
    <row r="141" spans="1:15" x14ac:dyDescent="0.25">
      <c r="A141" s="59">
        <v>63</v>
      </c>
      <c r="B141" s="60" t="s">
        <v>41</v>
      </c>
      <c r="C141" s="59">
        <v>2013</v>
      </c>
      <c r="D141" s="60" t="s">
        <v>16</v>
      </c>
      <c r="E141" s="60" t="s">
        <v>200</v>
      </c>
      <c r="F141" s="60" t="s">
        <v>18</v>
      </c>
      <c r="G141" s="59">
        <v>276.39999999999998</v>
      </c>
      <c r="H141" s="60" t="s">
        <v>201</v>
      </c>
      <c r="I141" s="61">
        <v>1</v>
      </c>
      <c r="J141" s="61">
        <v>1</v>
      </c>
      <c r="K141" s="59">
        <v>55</v>
      </c>
      <c r="L141" s="59">
        <v>2</v>
      </c>
      <c r="M141">
        <f>((I141+J141)/2)*G141*L141</f>
        <v>552.79999999999995</v>
      </c>
      <c r="N141">
        <f>((I141+J141)/2)*K141*6.2</f>
        <v>341</v>
      </c>
      <c r="O141">
        <f>M141+N141</f>
        <v>893.8</v>
      </c>
    </row>
    <row r="142" spans="1:15" x14ac:dyDescent="0.25">
      <c r="A142" s="59">
        <v>227</v>
      </c>
      <c r="B142" s="60" t="s">
        <v>71</v>
      </c>
      <c r="C142" s="59">
        <v>2013</v>
      </c>
      <c r="D142" s="60" t="s">
        <v>16</v>
      </c>
      <c r="E142" s="60" t="s">
        <v>200</v>
      </c>
      <c r="F142" s="60" t="s">
        <v>18</v>
      </c>
      <c r="G142" s="59">
        <v>276.39999999999998</v>
      </c>
      <c r="H142" s="60" t="s">
        <v>201</v>
      </c>
      <c r="I142" s="61">
        <v>1</v>
      </c>
      <c r="J142" s="61">
        <v>1</v>
      </c>
      <c r="K142" s="59">
        <v>640</v>
      </c>
      <c r="L142" s="59">
        <v>17</v>
      </c>
      <c r="M142">
        <f>((I142+J142)/2)*G142*L142</f>
        <v>4698.7999999999993</v>
      </c>
      <c r="N142">
        <f>((I142+J142)/2)*K142*6.2</f>
        <v>3968</v>
      </c>
      <c r="O142">
        <f>M142+N142</f>
        <v>8666.7999999999993</v>
      </c>
    </row>
    <row r="143" spans="1:15" x14ac:dyDescent="0.25">
      <c r="A143" s="59">
        <v>227</v>
      </c>
      <c r="B143" s="60" t="s">
        <v>71</v>
      </c>
      <c r="C143" s="59">
        <v>2013</v>
      </c>
      <c r="D143" s="60" t="s">
        <v>16</v>
      </c>
      <c r="E143" s="60" t="s">
        <v>200</v>
      </c>
      <c r="F143" s="60" t="s">
        <v>39</v>
      </c>
      <c r="G143" s="59">
        <v>0</v>
      </c>
      <c r="H143" s="60" t="s">
        <v>201</v>
      </c>
      <c r="I143" s="61">
        <v>1</v>
      </c>
      <c r="J143" s="61">
        <v>1</v>
      </c>
      <c r="K143" s="59">
        <v>5</v>
      </c>
      <c r="L143" s="59">
        <v>1</v>
      </c>
      <c r="M143">
        <f>((I143+J143)/2)*G143*L143</f>
        <v>0</v>
      </c>
      <c r="N143">
        <f>((I143+J143)/2)*K143*6.2</f>
        <v>31</v>
      </c>
      <c r="O143">
        <f>M143+N143</f>
        <v>31</v>
      </c>
    </row>
    <row r="144" spans="1:15" x14ac:dyDescent="0.25">
      <c r="A144" s="59">
        <v>227</v>
      </c>
      <c r="B144" s="60" t="s">
        <v>71</v>
      </c>
      <c r="C144" s="59">
        <v>2013</v>
      </c>
      <c r="D144" s="60" t="s">
        <v>16</v>
      </c>
      <c r="E144" s="60" t="s">
        <v>200</v>
      </c>
      <c r="F144" s="60" t="s">
        <v>24</v>
      </c>
      <c r="G144" s="59">
        <v>157.19999999999999</v>
      </c>
      <c r="H144" s="60" t="s">
        <v>201</v>
      </c>
      <c r="I144" s="61">
        <v>1</v>
      </c>
      <c r="J144" s="61">
        <v>1</v>
      </c>
      <c r="K144" s="59">
        <v>680</v>
      </c>
      <c r="L144" s="59">
        <v>33</v>
      </c>
      <c r="M144">
        <f>((I144+J144)/2)*G144*L144</f>
        <v>5187.5999999999995</v>
      </c>
      <c r="N144">
        <f>((I144+J144)/2)*K144*6.2</f>
        <v>4216</v>
      </c>
      <c r="O144">
        <f>M144+N144</f>
        <v>9403.5999999999985</v>
      </c>
    </row>
    <row r="145" spans="1:15" x14ac:dyDescent="0.25">
      <c r="A145" s="59">
        <v>227</v>
      </c>
      <c r="B145" s="60" t="s">
        <v>71</v>
      </c>
      <c r="C145" s="59">
        <v>2013</v>
      </c>
      <c r="D145" s="60" t="s">
        <v>54</v>
      </c>
      <c r="E145" s="60" t="s">
        <v>200</v>
      </c>
      <c r="F145" s="60" t="s">
        <v>18</v>
      </c>
      <c r="G145" s="59">
        <v>276.39999999999998</v>
      </c>
      <c r="H145" s="60" t="s">
        <v>201</v>
      </c>
      <c r="I145" s="61">
        <v>1</v>
      </c>
      <c r="J145" s="61">
        <v>1</v>
      </c>
      <c r="K145" s="59">
        <v>160</v>
      </c>
      <c r="L145" s="59">
        <v>3</v>
      </c>
      <c r="M145">
        <f>((I145+J145)/2)*G145*L145</f>
        <v>829.19999999999993</v>
      </c>
      <c r="N145">
        <f>((I145+J145)/2)*K145*6.2</f>
        <v>992</v>
      </c>
      <c r="O145">
        <f>M145+N145</f>
        <v>1821.1999999999998</v>
      </c>
    </row>
    <row r="146" spans="1:15" x14ac:dyDescent="0.25">
      <c r="A146" s="59">
        <v>484</v>
      </c>
      <c r="B146" s="60" t="s">
        <v>92</v>
      </c>
      <c r="C146" s="59">
        <v>2013</v>
      </c>
      <c r="D146" s="60" t="s">
        <v>16</v>
      </c>
      <c r="E146" s="60" t="s">
        <v>200</v>
      </c>
      <c r="F146" s="60" t="s">
        <v>24</v>
      </c>
      <c r="G146" s="59">
        <v>157.19999999999999</v>
      </c>
      <c r="H146" s="60" t="s">
        <v>201</v>
      </c>
      <c r="I146" s="61">
        <v>1</v>
      </c>
      <c r="J146" s="61">
        <v>1</v>
      </c>
      <c r="K146" s="59">
        <v>46</v>
      </c>
      <c r="L146" s="59">
        <v>2</v>
      </c>
      <c r="M146">
        <f>((I146+J146)/2)*G146*L146</f>
        <v>314.39999999999998</v>
      </c>
      <c r="N146">
        <f>((I146+J146)/2)*K146*6.2</f>
        <v>285.2</v>
      </c>
      <c r="O146">
        <f>M146+N146</f>
        <v>599.59999999999991</v>
      </c>
    </row>
    <row r="147" spans="1:15" x14ac:dyDescent="0.25">
      <c r="A147" s="59">
        <v>215</v>
      </c>
      <c r="B147" s="60" t="s">
        <v>67</v>
      </c>
      <c r="C147" s="59">
        <v>2013</v>
      </c>
      <c r="D147" s="60" t="s">
        <v>16</v>
      </c>
      <c r="E147" s="60" t="s">
        <v>200</v>
      </c>
      <c r="F147" s="60" t="s">
        <v>18</v>
      </c>
      <c r="G147" s="59">
        <v>276.39999999999998</v>
      </c>
      <c r="H147" s="60" t="s">
        <v>201</v>
      </c>
      <c r="I147" s="61">
        <v>1</v>
      </c>
      <c r="J147" s="61">
        <v>1</v>
      </c>
      <c r="K147" s="59">
        <v>243</v>
      </c>
      <c r="L147" s="59">
        <v>8</v>
      </c>
      <c r="M147">
        <f>((I147+J147)/2)*G147*L147</f>
        <v>2211.1999999999998</v>
      </c>
      <c r="N147">
        <f>((I147+J147)/2)*K147*6.2</f>
        <v>1506.6000000000001</v>
      </c>
      <c r="O147">
        <f>M147+N147</f>
        <v>3717.8</v>
      </c>
    </row>
    <row r="148" spans="1:15" x14ac:dyDescent="0.25">
      <c r="A148" s="59">
        <v>215</v>
      </c>
      <c r="B148" s="60" t="s">
        <v>67</v>
      </c>
      <c r="C148" s="59">
        <v>2013</v>
      </c>
      <c r="D148" s="60" t="s">
        <v>16</v>
      </c>
      <c r="E148" s="60" t="s">
        <v>200</v>
      </c>
      <c r="F148" s="60" t="s">
        <v>24</v>
      </c>
      <c r="G148" s="59">
        <v>157.19999999999999</v>
      </c>
      <c r="H148" s="60" t="s">
        <v>201</v>
      </c>
      <c r="I148" s="61">
        <v>1</v>
      </c>
      <c r="J148" s="61">
        <v>1</v>
      </c>
      <c r="K148" s="59">
        <v>1415</v>
      </c>
      <c r="L148" s="59">
        <v>76</v>
      </c>
      <c r="M148">
        <f>((I148+J148)/2)*G148*L148</f>
        <v>11947.199999999999</v>
      </c>
      <c r="N148">
        <f>((I148+J148)/2)*K148*6.2</f>
        <v>8773</v>
      </c>
      <c r="O148">
        <f>M148+N148</f>
        <v>20720.199999999997</v>
      </c>
    </row>
    <row r="149" spans="1:15" x14ac:dyDescent="0.25">
      <c r="A149" s="59">
        <v>460</v>
      </c>
      <c r="B149" s="60" t="s">
        <v>90</v>
      </c>
      <c r="C149" s="59">
        <v>2013</v>
      </c>
      <c r="D149" s="60" t="s">
        <v>16</v>
      </c>
      <c r="E149" s="60" t="s">
        <v>200</v>
      </c>
      <c r="F149" s="60" t="s">
        <v>18</v>
      </c>
      <c r="G149" s="59">
        <v>276.39999999999998</v>
      </c>
      <c r="H149" s="60" t="s">
        <v>201</v>
      </c>
      <c r="I149" s="61">
        <v>1</v>
      </c>
      <c r="J149" s="61">
        <v>1</v>
      </c>
      <c r="K149" s="59">
        <v>228</v>
      </c>
      <c r="L149" s="59">
        <v>5</v>
      </c>
      <c r="M149">
        <f>((I149+J149)/2)*G149*L149</f>
        <v>1382</v>
      </c>
      <c r="N149">
        <f>((I149+J149)/2)*K149*6.2</f>
        <v>1413.6000000000001</v>
      </c>
      <c r="O149">
        <f>M149+N149</f>
        <v>2795.6000000000004</v>
      </c>
    </row>
    <row r="150" spans="1:15" x14ac:dyDescent="0.25">
      <c r="A150" s="59">
        <v>460</v>
      </c>
      <c r="B150" s="60" t="s">
        <v>90</v>
      </c>
      <c r="C150" s="59">
        <v>2013</v>
      </c>
      <c r="D150" s="60" t="s">
        <v>16</v>
      </c>
      <c r="E150" s="60" t="s">
        <v>200</v>
      </c>
      <c r="F150" s="60" t="s">
        <v>24</v>
      </c>
      <c r="G150" s="59">
        <v>157.19999999999999</v>
      </c>
      <c r="H150" s="60" t="s">
        <v>201</v>
      </c>
      <c r="I150" s="61">
        <v>1</v>
      </c>
      <c r="J150" s="61">
        <v>1</v>
      </c>
      <c r="K150" s="59">
        <v>379.5</v>
      </c>
      <c r="L150" s="59">
        <v>19</v>
      </c>
      <c r="M150">
        <f>((I150+J150)/2)*G150*L150</f>
        <v>2986.7999999999997</v>
      </c>
      <c r="N150">
        <f>((I150+J150)/2)*K150*6.2</f>
        <v>2352.9</v>
      </c>
      <c r="O150">
        <f>M150+N150</f>
        <v>5339.7</v>
      </c>
    </row>
    <row r="151" spans="1:15" x14ac:dyDescent="0.25">
      <c r="A151" s="59">
        <v>460</v>
      </c>
      <c r="B151" s="60" t="s">
        <v>90</v>
      </c>
      <c r="C151" s="59">
        <v>2013</v>
      </c>
      <c r="D151" s="60" t="s">
        <v>54</v>
      </c>
      <c r="E151" s="60" t="s">
        <v>200</v>
      </c>
      <c r="F151" s="60" t="s">
        <v>18</v>
      </c>
      <c r="G151" s="59">
        <v>276.39999999999998</v>
      </c>
      <c r="H151" s="60" t="s">
        <v>201</v>
      </c>
      <c r="I151" s="61">
        <v>1</v>
      </c>
      <c r="J151" s="61">
        <v>1</v>
      </c>
      <c r="K151" s="59">
        <v>50</v>
      </c>
      <c r="L151" s="59">
        <v>1</v>
      </c>
      <c r="M151">
        <f>((I151+J151)/2)*G151*L151</f>
        <v>276.39999999999998</v>
      </c>
      <c r="N151">
        <f>((I151+J151)/2)*K151*6.2</f>
        <v>310</v>
      </c>
      <c r="O151">
        <f>M151+N151</f>
        <v>586.4</v>
      </c>
    </row>
    <row r="152" spans="1:15" x14ac:dyDescent="0.25">
      <c r="A152" s="59">
        <v>249</v>
      </c>
      <c r="B152" s="60" t="s">
        <v>74</v>
      </c>
      <c r="C152" s="59">
        <v>2013</v>
      </c>
      <c r="D152" s="60" t="s">
        <v>16</v>
      </c>
      <c r="E152" s="60" t="s">
        <v>200</v>
      </c>
      <c r="F152" s="60" t="s">
        <v>18</v>
      </c>
      <c r="G152" s="59">
        <v>276.39999999999998</v>
      </c>
      <c r="H152" s="60" t="s">
        <v>201</v>
      </c>
      <c r="I152" s="61">
        <v>1</v>
      </c>
      <c r="J152" s="61">
        <v>1</v>
      </c>
      <c r="K152" s="59">
        <v>305</v>
      </c>
      <c r="L152" s="59">
        <v>11</v>
      </c>
      <c r="M152">
        <f>((I152+J152)/2)*G152*L152</f>
        <v>3040.3999999999996</v>
      </c>
      <c r="N152">
        <f>((I152+J152)/2)*K152*6.2</f>
        <v>1891</v>
      </c>
      <c r="O152">
        <f>M152+N152</f>
        <v>4931.3999999999996</v>
      </c>
    </row>
    <row r="153" spans="1:15" x14ac:dyDescent="0.25">
      <c r="A153" s="59">
        <v>249</v>
      </c>
      <c r="B153" s="60" t="s">
        <v>74</v>
      </c>
      <c r="C153" s="59">
        <v>2013</v>
      </c>
      <c r="D153" s="60" t="s">
        <v>16</v>
      </c>
      <c r="E153" s="60" t="s">
        <v>200</v>
      </c>
      <c r="F153" s="60" t="s">
        <v>24</v>
      </c>
      <c r="G153" s="59">
        <v>157.19999999999999</v>
      </c>
      <c r="H153" s="60" t="s">
        <v>201</v>
      </c>
      <c r="I153" s="61">
        <v>1</v>
      </c>
      <c r="J153" s="61">
        <v>1</v>
      </c>
      <c r="K153" s="59">
        <v>70</v>
      </c>
      <c r="L153" s="59">
        <v>8</v>
      </c>
      <c r="M153">
        <f>((I153+J153)/2)*G153*L153</f>
        <v>1257.5999999999999</v>
      </c>
      <c r="N153">
        <f>((I153+J153)/2)*K153*6.2</f>
        <v>434</v>
      </c>
      <c r="O153">
        <f>M153+N153</f>
        <v>1691.6</v>
      </c>
    </row>
    <row r="154" spans="1:15" x14ac:dyDescent="0.25">
      <c r="A154" s="59">
        <v>464</v>
      </c>
      <c r="B154" s="60" t="s">
        <v>91</v>
      </c>
      <c r="C154" s="59">
        <v>2013</v>
      </c>
      <c r="D154" s="60" t="s">
        <v>16</v>
      </c>
      <c r="E154" s="60" t="s">
        <v>200</v>
      </c>
      <c r="F154" s="60" t="s">
        <v>24</v>
      </c>
      <c r="G154" s="59">
        <v>157.19999999999999</v>
      </c>
      <c r="H154" s="60" t="s">
        <v>201</v>
      </c>
      <c r="I154" s="61">
        <v>1</v>
      </c>
      <c r="J154" s="61">
        <v>1</v>
      </c>
      <c r="K154" s="59">
        <v>53</v>
      </c>
      <c r="L154" s="59">
        <v>7</v>
      </c>
      <c r="M154">
        <f>((I154+J154)/2)*G154*L154</f>
        <v>1100.3999999999999</v>
      </c>
      <c r="N154">
        <f>((I154+J154)/2)*K154*6.2</f>
        <v>328.6</v>
      </c>
      <c r="O154">
        <f>M154+N154</f>
        <v>1429</v>
      </c>
    </row>
    <row r="155" spans="1:15" x14ac:dyDescent="0.25">
      <c r="A155" s="59">
        <v>251</v>
      </c>
      <c r="B155" s="60" t="s">
        <v>75</v>
      </c>
      <c r="C155" s="59">
        <v>2013</v>
      </c>
      <c r="D155" s="60" t="s">
        <v>16</v>
      </c>
      <c r="E155" s="60" t="s">
        <v>200</v>
      </c>
      <c r="F155" s="60" t="s">
        <v>115</v>
      </c>
      <c r="G155" s="59">
        <v>0</v>
      </c>
      <c r="H155" s="60" t="s">
        <v>201</v>
      </c>
      <c r="I155" s="61">
        <v>1</v>
      </c>
      <c r="J155" s="61">
        <v>1</v>
      </c>
      <c r="K155" s="59">
        <v>15</v>
      </c>
      <c r="L155" s="59">
        <v>1</v>
      </c>
      <c r="M155">
        <f>((I155+J155)/2)*G155*L155</f>
        <v>0</v>
      </c>
      <c r="N155">
        <f>((I155+J155)/2)*K155*6.2</f>
        <v>93</v>
      </c>
      <c r="O155">
        <f>M155+N155</f>
        <v>93</v>
      </c>
    </row>
    <row r="156" spans="1:15" x14ac:dyDescent="0.25">
      <c r="A156" s="59">
        <v>251</v>
      </c>
      <c r="B156" s="60" t="s">
        <v>75</v>
      </c>
      <c r="C156" s="59">
        <v>2013</v>
      </c>
      <c r="D156" s="60" t="s">
        <v>16</v>
      </c>
      <c r="E156" s="60" t="s">
        <v>200</v>
      </c>
      <c r="F156" s="60" t="s">
        <v>18</v>
      </c>
      <c r="G156" s="59">
        <v>276.39999999999998</v>
      </c>
      <c r="H156" s="60" t="s">
        <v>201</v>
      </c>
      <c r="I156" s="61">
        <v>1</v>
      </c>
      <c r="J156" s="61">
        <v>1</v>
      </c>
      <c r="K156" s="59">
        <v>10</v>
      </c>
      <c r="L156" s="59">
        <v>1</v>
      </c>
      <c r="M156">
        <f>((I156+J156)/2)*G156*L156</f>
        <v>276.39999999999998</v>
      </c>
      <c r="N156">
        <f>((I156+J156)/2)*K156*6.2</f>
        <v>62</v>
      </c>
      <c r="O156">
        <f>M156+N156</f>
        <v>338.4</v>
      </c>
    </row>
    <row r="157" spans="1:15" x14ac:dyDescent="0.25">
      <c r="A157" s="59">
        <v>251</v>
      </c>
      <c r="B157" s="60" t="s">
        <v>75</v>
      </c>
      <c r="C157" s="59">
        <v>2013</v>
      </c>
      <c r="D157" s="60" t="s">
        <v>16</v>
      </c>
      <c r="E157" s="60" t="s">
        <v>200</v>
      </c>
      <c r="F157" s="60" t="s">
        <v>24</v>
      </c>
      <c r="G157" s="59">
        <v>157.19999999999999</v>
      </c>
      <c r="H157" s="60" t="s">
        <v>201</v>
      </c>
      <c r="I157" s="61">
        <v>0.5</v>
      </c>
      <c r="J157" s="61">
        <v>0.5</v>
      </c>
      <c r="K157" s="59">
        <v>30</v>
      </c>
      <c r="L157" s="59">
        <v>1</v>
      </c>
      <c r="M157">
        <f>((I157+J157)/2)*G157*L157</f>
        <v>78.599999999999994</v>
      </c>
      <c r="N157">
        <f>((I157+J157)/2)*K157*6.2</f>
        <v>93</v>
      </c>
      <c r="O157">
        <f>M157+N157</f>
        <v>171.6</v>
      </c>
    </row>
    <row r="158" spans="1:15" x14ac:dyDescent="0.25">
      <c r="A158" s="59">
        <v>251</v>
      </c>
      <c r="B158" s="60" t="s">
        <v>75</v>
      </c>
      <c r="C158" s="59">
        <v>2013</v>
      </c>
      <c r="D158" s="60" t="s">
        <v>16</v>
      </c>
      <c r="E158" s="60" t="s">
        <v>200</v>
      </c>
      <c r="F158" s="60" t="s">
        <v>24</v>
      </c>
      <c r="G158" s="59">
        <v>157.19999999999999</v>
      </c>
      <c r="H158" s="60" t="s">
        <v>201</v>
      </c>
      <c r="I158" s="61">
        <v>1</v>
      </c>
      <c r="J158" s="61">
        <v>1</v>
      </c>
      <c r="K158" s="59">
        <v>80</v>
      </c>
      <c r="L158" s="59">
        <v>6</v>
      </c>
      <c r="M158">
        <f>((I158+J158)/2)*G158*L158</f>
        <v>943.19999999999993</v>
      </c>
      <c r="N158">
        <f>((I158+J158)/2)*K158*6.2</f>
        <v>496</v>
      </c>
      <c r="O158">
        <f>M158+N158</f>
        <v>1439.1999999999998</v>
      </c>
    </row>
    <row r="159" spans="1:15" x14ac:dyDescent="0.25">
      <c r="A159" s="59">
        <v>625</v>
      </c>
      <c r="B159" s="60" t="s">
        <v>102</v>
      </c>
      <c r="C159" s="59">
        <v>2013</v>
      </c>
      <c r="D159" s="60" t="s">
        <v>16</v>
      </c>
      <c r="E159" s="60" t="s">
        <v>200</v>
      </c>
      <c r="F159" s="60" t="s">
        <v>18</v>
      </c>
      <c r="G159" s="59">
        <v>276.39999999999998</v>
      </c>
      <c r="H159" s="60" t="s">
        <v>201</v>
      </c>
      <c r="I159" s="61">
        <v>1</v>
      </c>
      <c r="J159" s="61">
        <v>1</v>
      </c>
      <c r="K159" s="59">
        <v>85</v>
      </c>
      <c r="L159" s="59">
        <v>3</v>
      </c>
      <c r="M159">
        <f>((I159+J159)/2)*G159*L159</f>
        <v>829.19999999999993</v>
      </c>
      <c r="N159">
        <f>((I159+J159)/2)*K159*6.2</f>
        <v>527</v>
      </c>
      <c r="O159">
        <f>M159+N159</f>
        <v>1356.1999999999998</v>
      </c>
    </row>
    <row r="160" spans="1:15" x14ac:dyDescent="0.25">
      <c r="A160" s="59">
        <v>625</v>
      </c>
      <c r="B160" s="60" t="s">
        <v>102</v>
      </c>
      <c r="C160" s="59">
        <v>2013</v>
      </c>
      <c r="D160" s="60" t="s">
        <v>16</v>
      </c>
      <c r="E160" s="60" t="s">
        <v>200</v>
      </c>
      <c r="F160" s="60" t="s">
        <v>24</v>
      </c>
      <c r="G160" s="59">
        <v>157.19999999999999</v>
      </c>
      <c r="H160" s="60" t="s">
        <v>201</v>
      </c>
      <c r="I160" s="61">
        <v>1</v>
      </c>
      <c r="J160" s="61">
        <v>1</v>
      </c>
      <c r="K160" s="59">
        <v>46</v>
      </c>
      <c r="L160" s="59">
        <v>4</v>
      </c>
      <c r="M160">
        <f>((I160+J160)/2)*G160*L160</f>
        <v>628.79999999999995</v>
      </c>
      <c r="N160">
        <f>((I160+J160)/2)*K160*6.2</f>
        <v>285.2</v>
      </c>
      <c r="O160">
        <f>M160+N160</f>
        <v>914</v>
      </c>
    </row>
    <row r="161" spans="1:15" x14ac:dyDescent="0.25">
      <c r="A161" s="59">
        <v>686</v>
      </c>
      <c r="B161" s="60" t="s">
        <v>165</v>
      </c>
      <c r="C161" s="59">
        <v>2013</v>
      </c>
      <c r="D161" s="60" t="s">
        <v>16</v>
      </c>
      <c r="E161" s="60" t="s">
        <v>200</v>
      </c>
      <c r="F161" s="60" t="s">
        <v>18</v>
      </c>
      <c r="G161" s="59">
        <v>276.39999999999998</v>
      </c>
      <c r="H161" s="60" t="s">
        <v>201</v>
      </c>
      <c r="I161" s="61">
        <v>1</v>
      </c>
      <c r="J161" s="61">
        <v>1</v>
      </c>
      <c r="K161" s="59">
        <v>95</v>
      </c>
      <c r="L161" s="59">
        <v>3</v>
      </c>
      <c r="M161">
        <f>((I161+J161)/2)*G161*L161</f>
        <v>829.19999999999993</v>
      </c>
      <c r="N161">
        <f>((I161+J161)/2)*K161*6.2</f>
        <v>589</v>
      </c>
      <c r="O161">
        <f>M161+N161</f>
        <v>1418.1999999999998</v>
      </c>
    </row>
    <row r="162" spans="1:15" x14ac:dyDescent="0.25">
      <c r="A162" s="59">
        <v>133</v>
      </c>
      <c r="B162" s="60" t="s">
        <v>51</v>
      </c>
      <c r="C162" s="59">
        <v>2013</v>
      </c>
      <c r="D162" s="60" t="s">
        <v>16</v>
      </c>
      <c r="E162" s="60" t="s">
        <v>200</v>
      </c>
      <c r="F162" s="60" t="s">
        <v>24</v>
      </c>
      <c r="G162" s="59">
        <v>157.19999999999999</v>
      </c>
      <c r="H162" s="60" t="s">
        <v>201</v>
      </c>
      <c r="I162" s="61">
        <v>1</v>
      </c>
      <c r="J162" s="61">
        <v>1</v>
      </c>
      <c r="K162" s="59">
        <v>74</v>
      </c>
      <c r="L162" s="59">
        <v>7</v>
      </c>
      <c r="M162">
        <f>((I162+J162)/2)*G162*L162</f>
        <v>1100.3999999999999</v>
      </c>
      <c r="N162">
        <f>((I162+J162)/2)*K162*6.2</f>
        <v>458.8</v>
      </c>
      <c r="O162">
        <f>M162+N162</f>
        <v>1559.1999999999998</v>
      </c>
    </row>
  </sheetData>
  <autoFilter ref="A1:O162">
    <sortState ref="A2:O162">
      <sortCondition ref="B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M2" sqref="M2:M5"/>
    </sheetView>
  </sheetViews>
  <sheetFormatPr baseColWidth="10" defaultRowHeight="15" x14ac:dyDescent="0.25"/>
  <cols>
    <col min="1" max="1" width="4" bestFit="1" customWidth="1"/>
    <col min="2" max="2" width="27.28515625" bestFit="1" customWidth="1"/>
    <col min="3" max="3" width="5" bestFit="1" customWidth="1"/>
    <col min="6" max="6" width="9.7109375" customWidth="1"/>
    <col min="7" max="7" width="9.7109375" bestFit="1" customWidth="1"/>
  </cols>
  <sheetData>
    <row r="1" spans="1:13" ht="30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112</v>
      </c>
      <c r="H1" s="13" t="s">
        <v>7</v>
      </c>
      <c r="I1" s="13" t="s">
        <v>12</v>
      </c>
      <c r="J1" s="13" t="s">
        <v>13</v>
      </c>
      <c r="K1" s="13" t="s">
        <v>199</v>
      </c>
      <c r="L1" s="13" t="s">
        <v>14</v>
      </c>
      <c r="M1" s="17" t="s">
        <v>210</v>
      </c>
    </row>
    <row r="2" spans="1:13" x14ac:dyDescent="0.25">
      <c r="A2" s="14">
        <v>624</v>
      </c>
      <c r="B2" s="15" t="s">
        <v>101</v>
      </c>
      <c r="C2" s="14">
        <v>2013</v>
      </c>
      <c r="D2" s="15" t="s">
        <v>16</v>
      </c>
      <c r="E2" s="15" t="s">
        <v>205</v>
      </c>
      <c r="F2" s="15" t="s">
        <v>115</v>
      </c>
      <c r="G2" s="14">
        <v>2.4</v>
      </c>
      <c r="H2" s="15" t="s">
        <v>206</v>
      </c>
      <c r="I2" s="16">
        <v>1</v>
      </c>
      <c r="J2" s="16">
        <v>1</v>
      </c>
      <c r="K2" s="14">
        <v>16.8</v>
      </c>
      <c r="L2" s="14">
        <v>2</v>
      </c>
      <c r="M2">
        <f>((I2+J2)/2)*K2*G2</f>
        <v>40.32</v>
      </c>
    </row>
    <row r="3" spans="1:13" x14ac:dyDescent="0.25">
      <c r="A3" s="14">
        <v>624</v>
      </c>
      <c r="B3" s="15" t="s">
        <v>101</v>
      </c>
      <c r="C3" s="14">
        <v>2013</v>
      </c>
      <c r="D3" s="15" t="s">
        <v>16</v>
      </c>
      <c r="E3" s="15" t="s">
        <v>205</v>
      </c>
      <c r="F3" s="15" t="s">
        <v>18</v>
      </c>
      <c r="G3" s="14">
        <v>2.2999999999999998</v>
      </c>
      <c r="H3" s="15" t="s">
        <v>206</v>
      </c>
      <c r="I3" s="16">
        <v>1</v>
      </c>
      <c r="J3" s="16">
        <v>1</v>
      </c>
      <c r="K3" s="14">
        <v>35</v>
      </c>
      <c r="L3" s="14">
        <v>1</v>
      </c>
      <c r="M3">
        <f>((I3+J3)/2)*K3*G3</f>
        <v>80.5</v>
      </c>
    </row>
    <row r="4" spans="1:13" x14ac:dyDescent="0.25">
      <c r="A4" s="14">
        <v>624</v>
      </c>
      <c r="B4" s="15" t="s">
        <v>101</v>
      </c>
      <c r="C4" s="14">
        <v>2013</v>
      </c>
      <c r="D4" s="15" t="s">
        <v>16</v>
      </c>
      <c r="E4" s="15" t="s">
        <v>205</v>
      </c>
      <c r="F4" s="15" t="s">
        <v>39</v>
      </c>
      <c r="G4" s="14">
        <v>2.4</v>
      </c>
      <c r="H4" s="15" t="s">
        <v>206</v>
      </c>
      <c r="I4" s="16">
        <v>1</v>
      </c>
      <c r="J4" s="16">
        <v>1</v>
      </c>
      <c r="K4" s="14">
        <v>151.9</v>
      </c>
      <c r="L4" s="14">
        <v>19</v>
      </c>
      <c r="M4">
        <f>((I4+J4)/2)*K4*G4</f>
        <v>364.56</v>
      </c>
    </row>
    <row r="5" spans="1:13" x14ac:dyDescent="0.25">
      <c r="A5" s="14">
        <v>624</v>
      </c>
      <c r="B5" s="15" t="s">
        <v>101</v>
      </c>
      <c r="C5" s="14">
        <v>2013</v>
      </c>
      <c r="D5" s="15" t="s">
        <v>16</v>
      </c>
      <c r="E5" s="15" t="s">
        <v>205</v>
      </c>
      <c r="F5" s="15" t="s">
        <v>24</v>
      </c>
      <c r="G5" s="14">
        <v>6.7</v>
      </c>
      <c r="H5" s="15" t="s">
        <v>207</v>
      </c>
      <c r="I5" s="16">
        <v>1</v>
      </c>
      <c r="J5" s="16">
        <v>1</v>
      </c>
      <c r="K5" s="14">
        <v>20</v>
      </c>
      <c r="L5" s="14">
        <v>2</v>
      </c>
      <c r="M5">
        <f>((I5+J5)/2)*K5*G5</f>
        <v>134</v>
      </c>
    </row>
    <row r="6" spans="1:13" x14ac:dyDescent="0.25">
      <c r="A6" s="14">
        <v>7</v>
      </c>
      <c r="B6" s="15" t="s">
        <v>15</v>
      </c>
      <c r="C6" s="14">
        <v>2013</v>
      </c>
      <c r="D6" s="15" t="s">
        <v>16</v>
      </c>
      <c r="E6" s="15" t="s">
        <v>205</v>
      </c>
      <c r="F6" s="15" t="s">
        <v>39</v>
      </c>
      <c r="G6" s="14">
        <v>2.4</v>
      </c>
      <c r="H6" s="15" t="s">
        <v>206</v>
      </c>
      <c r="I6" s="16">
        <v>1</v>
      </c>
      <c r="J6" s="16">
        <v>1</v>
      </c>
      <c r="K6" s="14">
        <v>13.5</v>
      </c>
      <c r="L6" s="14">
        <v>3</v>
      </c>
      <c r="M6">
        <f>((I6+J6)/2)*K6*G6</f>
        <v>32.4</v>
      </c>
    </row>
    <row r="7" spans="1:13" x14ac:dyDescent="0.25">
      <c r="A7" s="14">
        <v>9</v>
      </c>
      <c r="B7" s="15" t="s">
        <v>27</v>
      </c>
      <c r="C7" s="14">
        <v>2013</v>
      </c>
      <c r="D7" s="15" t="s">
        <v>16</v>
      </c>
      <c r="E7" s="15" t="s">
        <v>205</v>
      </c>
      <c r="F7" s="15" t="s">
        <v>39</v>
      </c>
      <c r="G7" s="14">
        <v>2.4</v>
      </c>
      <c r="H7" s="15" t="s">
        <v>206</v>
      </c>
      <c r="I7" s="16">
        <v>1</v>
      </c>
      <c r="J7" s="16">
        <v>1</v>
      </c>
      <c r="K7" s="14">
        <v>6.5</v>
      </c>
      <c r="L7" s="14">
        <v>3</v>
      </c>
      <c r="M7">
        <f>((I7+J7)/2)*K7*G7</f>
        <v>15.6</v>
      </c>
    </row>
    <row r="8" spans="1:13" x14ac:dyDescent="0.25">
      <c r="A8" s="14">
        <v>566</v>
      </c>
      <c r="B8" s="15" t="s">
        <v>96</v>
      </c>
      <c r="C8" s="14">
        <v>2013</v>
      </c>
      <c r="D8" s="15" t="s">
        <v>16</v>
      </c>
      <c r="E8" s="15" t="s">
        <v>205</v>
      </c>
      <c r="F8" s="15" t="s">
        <v>39</v>
      </c>
      <c r="G8" s="14">
        <v>2.4</v>
      </c>
      <c r="H8" s="15" t="s">
        <v>206</v>
      </c>
      <c r="I8" s="16">
        <v>1</v>
      </c>
      <c r="J8" s="16">
        <v>1</v>
      </c>
      <c r="K8" s="14">
        <v>240</v>
      </c>
      <c r="L8" s="14">
        <v>8</v>
      </c>
      <c r="M8">
        <f>((I8+J8)/2)*K8*G8</f>
        <v>576</v>
      </c>
    </row>
    <row r="9" spans="1:13" x14ac:dyDescent="0.25">
      <c r="A9" s="14">
        <v>566</v>
      </c>
      <c r="B9" s="15" t="s">
        <v>96</v>
      </c>
      <c r="C9" s="14">
        <v>2013</v>
      </c>
      <c r="D9" s="15" t="s">
        <v>16</v>
      </c>
      <c r="E9" s="15" t="s">
        <v>205</v>
      </c>
      <c r="F9" s="15" t="s">
        <v>57</v>
      </c>
      <c r="G9" s="14">
        <v>8.5</v>
      </c>
      <c r="H9" s="15" t="s">
        <v>208</v>
      </c>
      <c r="I9" s="16">
        <v>1</v>
      </c>
      <c r="J9" s="16">
        <v>1</v>
      </c>
      <c r="K9" s="14">
        <v>112</v>
      </c>
      <c r="L9" s="14">
        <v>1</v>
      </c>
      <c r="M9">
        <f>((I9+J9)/2)*K9*G9</f>
        <v>952</v>
      </c>
    </row>
    <row r="10" spans="1:13" x14ac:dyDescent="0.25">
      <c r="A10" s="14">
        <v>566</v>
      </c>
      <c r="B10" s="15" t="s">
        <v>96</v>
      </c>
      <c r="C10" s="14">
        <v>2013</v>
      </c>
      <c r="D10" s="15" t="s">
        <v>16</v>
      </c>
      <c r="E10" s="15" t="s">
        <v>205</v>
      </c>
      <c r="F10" s="15" t="s">
        <v>24</v>
      </c>
      <c r="G10" s="14">
        <v>2.2999999999999998</v>
      </c>
      <c r="H10" s="15" t="s">
        <v>206</v>
      </c>
      <c r="I10" s="16">
        <v>1</v>
      </c>
      <c r="J10" s="16">
        <v>1</v>
      </c>
      <c r="K10" s="14">
        <v>116</v>
      </c>
      <c r="L10" s="14">
        <v>4</v>
      </c>
      <c r="M10">
        <f>((I10+J10)/2)*K10*G10</f>
        <v>266.79999999999995</v>
      </c>
    </row>
    <row r="11" spans="1:13" x14ac:dyDescent="0.25">
      <c r="A11" s="14">
        <v>566</v>
      </c>
      <c r="B11" s="15" t="s">
        <v>96</v>
      </c>
      <c r="C11" s="14">
        <v>2013</v>
      </c>
      <c r="D11" s="15" t="s">
        <v>54</v>
      </c>
      <c r="E11" s="15" t="s">
        <v>205</v>
      </c>
      <c r="F11" s="15" t="s">
        <v>133</v>
      </c>
      <c r="G11" s="14">
        <v>8.5</v>
      </c>
      <c r="H11" s="15" t="s">
        <v>208</v>
      </c>
      <c r="I11" s="16">
        <v>1</v>
      </c>
      <c r="J11" s="16">
        <v>1</v>
      </c>
      <c r="K11" s="14">
        <v>200</v>
      </c>
      <c r="L11" s="14">
        <v>1</v>
      </c>
      <c r="M11">
        <f>((I11+J11)/2)*K11*G11</f>
        <v>1700</v>
      </c>
    </row>
    <row r="12" spans="1:13" x14ac:dyDescent="0.25">
      <c r="A12" s="14">
        <v>615</v>
      </c>
      <c r="B12" s="15" t="s">
        <v>100</v>
      </c>
      <c r="C12" s="14">
        <v>2013</v>
      </c>
      <c r="D12" s="15" t="s">
        <v>16</v>
      </c>
      <c r="E12" s="15" t="s">
        <v>205</v>
      </c>
      <c r="F12" s="15" t="s">
        <v>115</v>
      </c>
      <c r="G12" s="14">
        <v>2.4</v>
      </c>
      <c r="H12" s="15" t="s">
        <v>206</v>
      </c>
      <c r="I12" s="16">
        <v>1</v>
      </c>
      <c r="J12" s="16">
        <v>1</v>
      </c>
      <c r="K12" s="14">
        <v>29.8</v>
      </c>
      <c r="L12" s="14">
        <v>4</v>
      </c>
      <c r="M12">
        <f>((I12+J12)/2)*K12*G12</f>
        <v>71.52</v>
      </c>
    </row>
    <row r="13" spans="1:13" x14ac:dyDescent="0.25">
      <c r="A13" s="14">
        <v>615</v>
      </c>
      <c r="B13" s="15" t="s">
        <v>100</v>
      </c>
      <c r="C13" s="14">
        <v>2013</v>
      </c>
      <c r="D13" s="15" t="s">
        <v>16</v>
      </c>
      <c r="E13" s="15" t="s">
        <v>205</v>
      </c>
      <c r="F13" s="15" t="s">
        <v>39</v>
      </c>
      <c r="G13" s="14">
        <v>2.4</v>
      </c>
      <c r="H13" s="15" t="s">
        <v>206</v>
      </c>
      <c r="I13" s="16">
        <v>1</v>
      </c>
      <c r="J13" s="16">
        <v>1</v>
      </c>
      <c r="K13" s="14">
        <v>95.9</v>
      </c>
      <c r="L13" s="14">
        <v>11</v>
      </c>
      <c r="M13">
        <f>((I13+J13)/2)*K13*G13</f>
        <v>230.16</v>
      </c>
    </row>
    <row r="14" spans="1:13" x14ac:dyDescent="0.25">
      <c r="A14" s="14">
        <v>615</v>
      </c>
      <c r="B14" s="15" t="s">
        <v>100</v>
      </c>
      <c r="C14" s="14">
        <v>2013</v>
      </c>
      <c r="D14" s="15" t="s">
        <v>16</v>
      </c>
      <c r="E14" s="15" t="s">
        <v>205</v>
      </c>
      <c r="F14" s="15" t="s">
        <v>24</v>
      </c>
      <c r="G14" s="14">
        <v>2.2999999999999998</v>
      </c>
      <c r="H14" s="15" t="s">
        <v>206</v>
      </c>
      <c r="I14" s="16">
        <v>1</v>
      </c>
      <c r="J14" s="16">
        <v>1</v>
      </c>
      <c r="K14" s="14">
        <v>45</v>
      </c>
      <c r="L14" s="14">
        <v>3</v>
      </c>
      <c r="M14">
        <f>((I14+J14)/2)*K14*G14</f>
        <v>103.49999999999999</v>
      </c>
    </row>
    <row r="15" spans="1:13" x14ac:dyDescent="0.25">
      <c r="A15" s="14">
        <v>447</v>
      </c>
      <c r="B15" s="15" t="s">
        <v>89</v>
      </c>
      <c r="C15" s="14">
        <v>2013</v>
      </c>
      <c r="D15" s="15" t="s">
        <v>54</v>
      </c>
      <c r="E15" s="15" t="s">
        <v>205</v>
      </c>
      <c r="F15" s="15" t="s">
        <v>57</v>
      </c>
      <c r="G15" s="14">
        <v>8.5</v>
      </c>
      <c r="H15" s="15" t="s">
        <v>208</v>
      </c>
      <c r="I15" s="16">
        <v>1</v>
      </c>
      <c r="J15" s="16">
        <v>1</v>
      </c>
      <c r="K15" s="14">
        <v>125</v>
      </c>
      <c r="L15" s="14">
        <v>1</v>
      </c>
      <c r="M15">
        <f>((I15+J15)/2)*K15*G15</f>
        <v>1062.5</v>
      </c>
    </row>
    <row r="16" spans="1:13" x14ac:dyDescent="0.25">
      <c r="A16" s="14">
        <v>447</v>
      </c>
      <c r="B16" s="15" t="s">
        <v>89</v>
      </c>
      <c r="C16" s="14">
        <v>2013</v>
      </c>
      <c r="D16" s="15" t="s">
        <v>54</v>
      </c>
      <c r="E16" s="15" t="s">
        <v>205</v>
      </c>
      <c r="F16" s="15" t="s">
        <v>133</v>
      </c>
      <c r="G16" s="14">
        <v>8.5</v>
      </c>
      <c r="H16" s="15" t="s">
        <v>208</v>
      </c>
      <c r="I16" s="16">
        <v>1</v>
      </c>
      <c r="J16" s="16">
        <v>1</v>
      </c>
      <c r="K16" s="14">
        <v>200</v>
      </c>
      <c r="L16" s="14">
        <v>1</v>
      </c>
      <c r="M16">
        <f>((I16+J16)/2)*K16*G16</f>
        <v>1700</v>
      </c>
    </row>
    <row r="17" spans="1:13" x14ac:dyDescent="0.25">
      <c r="A17" s="14">
        <v>37</v>
      </c>
      <c r="B17" s="15" t="s">
        <v>36</v>
      </c>
      <c r="C17" s="14">
        <v>2013</v>
      </c>
      <c r="D17" s="15" t="s">
        <v>16</v>
      </c>
      <c r="E17" s="15" t="s">
        <v>205</v>
      </c>
      <c r="F17" s="15" t="s">
        <v>39</v>
      </c>
      <c r="G17" s="14">
        <v>2.4</v>
      </c>
      <c r="H17" s="15" t="s">
        <v>206</v>
      </c>
      <c r="I17" s="16">
        <v>1</v>
      </c>
      <c r="J17" s="16">
        <v>1</v>
      </c>
      <c r="K17" s="14">
        <v>12.75</v>
      </c>
      <c r="L17" s="14">
        <v>7</v>
      </c>
      <c r="M17">
        <f>((I17+J17)/2)*K17*G17</f>
        <v>30.599999999999998</v>
      </c>
    </row>
    <row r="18" spans="1:13" x14ac:dyDescent="0.25">
      <c r="A18" s="14">
        <v>574</v>
      </c>
      <c r="B18" s="15" t="s">
        <v>97</v>
      </c>
      <c r="C18" s="14">
        <v>2013</v>
      </c>
      <c r="D18" s="15" t="s">
        <v>16</v>
      </c>
      <c r="E18" s="15" t="s">
        <v>205</v>
      </c>
      <c r="F18" s="15" t="s">
        <v>115</v>
      </c>
      <c r="G18" s="14">
        <v>2.4</v>
      </c>
      <c r="H18" s="15" t="s">
        <v>206</v>
      </c>
      <c r="I18" s="16">
        <v>1</v>
      </c>
      <c r="J18" s="16">
        <v>1</v>
      </c>
      <c r="K18" s="14">
        <v>89.7</v>
      </c>
      <c r="L18" s="14">
        <v>16</v>
      </c>
      <c r="M18">
        <f>((I18+J18)/2)*K18*G18</f>
        <v>215.28</v>
      </c>
    </row>
    <row r="19" spans="1:13" x14ac:dyDescent="0.25">
      <c r="A19" s="14">
        <v>574</v>
      </c>
      <c r="B19" s="15" t="s">
        <v>97</v>
      </c>
      <c r="C19" s="14">
        <v>2013</v>
      </c>
      <c r="D19" s="15" t="s">
        <v>16</v>
      </c>
      <c r="E19" s="15" t="s">
        <v>205</v>
      </c>
      <c r="F19" s="15" t="s">
        <v>39</v>
      </c>
      <c r="G19" s="14">
        <v>2.4</v>
      </c>
      <c r="H19" s="15" t="s">
        <v>206</v>
      </c>
      <c r="I19" s="16">
        <v>1</v>
      </c>
      <c r="J19" s="16">
        <v>1</v>
      </c>
      <c r="K19" s="14">
        <v>127.99999999999999</v>
      </c>
      <c r="L19" s="14">
        <v>26</v>
      </c>
      <c r="M19">
        <f>((I19+J19)/2)*K19*G19</f>
        <v>307.19999999999993</v>
      </c>
    </row>
    <row r="20" spans="1:13" x14ac:dyDescent="0.25">
      <c r="A20" s="14">
        <v>574</v>
      </c>
      <c r="B20" s="15" t="s">
        <v>97</v>
      </c>
      <c r="C20" s="14">
        <v>2013</v>
      </c>
      <c r="D20" s="15" t="s">
        <v>16</v>
      </c>
      <c r="E20" s="15" t="s">
        <v>205</v>
      </c>
      <c r="F20" s="15" t="s">
        <v>124</v>
      </c>
      <c r="G20" s="14">
        <v>2.4</v>
      </c>
      <c r="H20" s="15" t="s">
        <v>206</v>
      </c>
      <c r="I20" s="16">
        <v>1</v>
      </c>
      <c r="J20" s="16">
        <v>1</v>
      </c>
      <c r="K20" s="14">
        <v>11.475000000000001</v>
      </c>
      <c r="L20" s="14">
        <v>3</v>
      </c>
      <c r="M20">
        <f>((I20+J20)/2)*K20*G20</f>
        <v>27.540000000000003</v>
      </c>
    </row>
    <row r="21" spans="1:13" x14ac:dyDescent="0.25">
      <c r="A21" s="14">
        <v>574</v>
      </c>
      <c r="B21" s="15" t="s">
        <v>97</v>
      </c>
      <c r="C21" s="14">
        <v>2013</v>
      </c>
      <c r="D21" s="15" t="s">
        <v>16</v>
      </c>
      <c r="E21" s="15" t="s">
        <v>205</v>
      </c>
      <c r="F21" s="15" t="s">
        <v>24</v>
      </c>
      <c r="G21" s="14">
        <v>2.2999999999999998</v>
      </c>
      <c r="H21" s="15" t="s">
        <v>206</v>
      </c>
      <c r="I21" s="16">
        <v>1</v>
      </c>
      <c r="J21" s="16">
        <v>1</v>
      </c>
      <c r="K21" s="14">
        <v>61.04</v>
      </c>
      <c r="L21" s="14">
        <v>4</v>
      </c>
      <c r="M21">
        <f>((I21+J21)/2)*K21*G21</f>
        <v>140.392</v>
      </c>
    </row>
    <row r="22" spans="1:13" x14ac:dyDescent="0.25">
      <c r="A22" s="14">
        <v>574</v>
      </c>
      <c r="B22" s="15" t="s">
        <v>97</v>
      </c>
      <c r="C22" s="14">
        <v>2013</v>
      </c>
      <c r="D22" s="15" t="s">
        <v>54</v>
      </c>
      <c r="E22" s="15" t="s">
        <v>205</v>
      </c>
      <c r="F22" s="15" t="s">
        <v>18</v>
      </c>
      <c r="G22" s="14">
        <v>2.2999999999999998</v>
      </c>
      <c r="H22" s="15" t="s">
        <v>206</v>
      </c>
      <c r="I22" s="16">
        <v>1</v>
      </c>
      <c r="J22" s="16">
        <v>1</v>
      </c>
      <c r="K22" s="14">
        <v>29.6</v>
      </c>
      <c r="L22" s="14">
        <v>1</v>
      </c>
      <c r="M22">
        <f>((I22+J22)/2)*K22*G22</f>
        <v>68.08</v>
      </c>
    </row>
    <row r="23" spans="1:13" x14ac:dyDescent="0.25">
      <c r="A23" s="14">
        <v>295</v>
      </c>
      <c r="B23" s="15" t="s">
        <v>83</v>
      </c>
      <c r="C23" s="14">
        <v>2013</v>
      </c>
      <c r="D23" s="15" t="s">
        <v>16</v>
      </c>
      <c r="E23" s="15" t="s">
        <v>205</v>
      </c>
      <c r="F23" s="15" t="s">
        <v>39</v>
      </c>
      <c r="G23" s="14">
        <v>2.4</v>
      </c>
      <c r="H23" s="15" t="s">
        <v>206</v>
      </c>
      <c r="I23" s="16">
        <v>1</v>
      </c>
      <c r="J23" s="16">
        <v>1</v>
      </c>
      <c r="K23" s="14">
        <v>2.4</v>
      </c>
      <c r="L23" s="14">
        <v>2</v>
      </c>
      <c r="M23">
        <f>((I23+J23)/2)*K23*G23</f>
        <v>5.76</v>
      </c>
    </row>
    <row r="24" spans="1:13" x14ac:dyDescent="0.25">
      <c r="A24" s="14">
        <v>62</v>
      </c>
      <c r="B24" s="15" t="s">
        <v>40</v>
      </c>
      <c r="C24" s="14">
        <v>2013</v>
      </c>
      <c r="D24" s="15" t="s">
        <v>16</v>
      </c>
      <c r="E24" s="15" t="s">
        <v>205</v>
      </c>
      <c r="F24" s="15" t="s">
        <v>39</v>
      </c>
      <c r="G24" s="14">
        <v>2.4</v>
      </c>
      <c r="H24" s="15" t="s">
        <v>206</v>
      </c>
      <c r="I24" s="16">
        <v>1</v>
      </c>
      <c r="J24" s="16">
        <v>1</v>
      </c>
      <c r="K24" s="14">
        <v>9</v>
      </c>
      <c r="L24" s="14">
        <v>4</v>
      </c>
      <c r="M24">
        <f>((I24+J24)/2)*K24*G24</f>
        <v>21.599999999999998</v>
      </c>
    </row>
    <row r="25" spans="1:13" x14ac:dyDescent="0.25">
      <c r="A25" s="14">
        <v>675</v>
      </c>
      <c r="B25" s="15" t="s">
        <v>105</v>
      </c>
      <c r="C25" s="14">
        <v>2013</v>
      </c>
      <c r="D25" s="15" t="s">
        <v>16</v>
      </c>
      <c r="E25" s="15" t="s">
        <v>205</v>
      </c>
      <c r="F25" s="15" t="s">
        <v>115</v>
      </c>
      <c r="G25" s="14">
        <v>2.4</v>
      </c>
      <c r="H25" s="15" t="s">
        <v>206</v>
      </c>
      <c r="I25" s="16">
        <v>1</v>
      </c>
      <c r="J25" s="16">
        <v>1</v>
      </c>
      <c r="K25" s="14">
        <v>403.95999999999987</v>
      </c>
      <c r="L25" s="14">
        <v>49</v>
      </c>
      <c r="M25">
        <f>((I25+J25)/2)*K25*G25</f>
        <v>969.50399999999968</v>
      </c>
    </row>
    <row r="26" spans="1:13" x14ac:dyDescent="0.25">
      <c r="A26" s="14">
        <v>675</v>
      </c>
      <c r="B26" s="15" t="s">
        <v>105</v>
      </c>
      <c r="C26" s="14">
        <v>2013</v>
      </c>
      <c r="D26" s="15" t="s">
        <v>16</v>
      </c>
      <c r="E26" s="15" t="s">
        <v>205</v>
      </c>
      <c r="F26" s="15" t="s">
        <v>39</v>
      </c>
      <c r="G26" s="14">
        <v>2.4</v>
      </c>
      <c r="H26" s="15" t="s">
        <v>206</v>
      </c>
      <c r="I26" s="16">
        <v>1</v>
      </c>
      <c r="J26" s="16">
        <v>1</v>
      </c>
      <c r="K26" s="14">
        <v>382.5</v>
      </c>
      <c r="L26" s="14">
        <v>52</v>
      </c>
      <c r="M26">
        <f>((I26+J26)/2)*K26*G26</f>
        <v>918</v>
      </c>
    </row>
    <row r="27" spans="1:13" x14ac:dyDescent="0.25">
      <c r="A27" s="14">
        <v>675</v>
      </c>
      <c r="B27" s="15" t="s">
        <v>105</v>
      </c>
      <c r="C27" s="14">
        <v>2013</v>
      </c>
      <c r="D27" s="15" t="s">
        <v>16</v>
      </c>
      <c r="E27" s="15" t="s">
        <v>205</v>
      </c>
      <c r="F27" s="15" t="s">
        <v>24</v>
      </c>
      <c r="G27" s="14">
        <v>2.2999999999999998</v>
      </c>
      <c r="H27" s="15" t="s">
        <v>206</v>
      </c>
      <c r="I27" s="16">
        <v>1</v>
      </c>
      <c r="J27" s="16">
        <v>1</v>
      </c>
      <c r="K27" s="14">
        <v>572.5</v>
      </c>
      <c r="L27" s="14">
        <v>22</v>
      </c>
      <c r="M27">
        <f>((I27+J27)/2)*K27*G27</f>
        <v>1316.75</v>
      </c>
    </row>
    <row r="28" spans="1:13" x14ac:dyDescent="0.25">
      <c r="A28" s="14">
        <v>503</v>
      </c>
      <c r="B28" s="15" t="s">
        <v>93</v>
      </c>
      <c r="C28" s="14">
        <v>2013</v>
      </c>
      <c r="D28" s="15" t="s">
        <v>54</v>
      </c>
      <c r="E28" s="15" t="s">
        <v>205</v>
      </c>
      <c r="F28" s="15" t="s">
        <v>39</v>
      </c>
      <c r="G28" s="14">
        <v>2.4</v>
      </c>
      <c r="H28" s="15" t="s">
        <v>206</v>
      </c>
      <c r="I28" s="16">
        <v>1</v>
      </c>
      <c r="J28" s="16">
        <v>1</v>
      </c>
      <c r="K28" s="14">
        <v>26.8</v>
      </c>
      <c r="L28" s="14">
        <v>0.7</v>
      </c>
      <c r="M28">
        <f>((I28+J28)/2)*K28*G28</f>
        <v>64.319999999999993</v>
      </c>
    </row>
    <row r="29" spans="1:13" x14ac:dyDescent="0.25">
      <c r="A29" s="14">
        <v>71</v>
      </c>
      <c r="B29" s="15" t="s">
        <v>43</v>
      </c>
      <c r="C29" s="14">
        <v>2013</v>
      </c>
      <c r="D29" s="15" t="s">
        <v>16</v>
      </c>
      <c r="E29" s="15" t="s">
        <v>205</v>
      </c>
      <c r="F29" s="15" t="s">
        <v>39</v>
      </c>
      <c r="G29" s="14">
        <v>2.4</v>
      </c>
      <c r="H29" s="15" t="s">
        <v>206</v>
      </c>
      <c r="I29" s="16">
        <v>1</v>
      </c>
      <c r="J29" s="16">
        <v>1</v>
      </c>
      <c r="K29" s="14">
        <v>150</v>
      </c>
      <c r="L29" s="14">
        <v>6</v>
      </c>
      <c r="M29">
        <f>((I29+J29)/2)*K29*G29</f>
        <v>360</v>
      </c>
    </row>
    <row r="30" spans="1:13" x14ac:dyDescent="0.25">
      <c r="A30" s="14">
        <v>433</v>
      </c>
      <c r="B30" s="15" t="s">
        <v>88</v>
      </c>
      <c r="C30" s="14">
        <v>2013</v>
      </c>
      <c r="D30" s="15" t="s">
        <v>16</v>
      </c>
      <c r="E30" s="15" t="s">
        <v>205</v>
      </c>
      <c r="F30" s="15" t="s">
        <v>115</v>
      </c>
      <c r="G30" s="14">
        <v>2.4</v>
      </c>
      <c r="H30" s="15" t="s">
        <v>206</v>
      </c>
      <c r="I30" s="16">
        <v>1</v>
      </c>
      <c r="J30" s="16">
        <v>1</v>
      </c>
      <c r="K30" s="14">
        <v>17</v>
      </c>
      <c r="L30" s="14">
        <v>2</v>
      </c>
      <c r="M30">
        <f>((I30+J30)/2)*K30*G30</f>
        <v>40.799999999999997</v>
      </c>
    </row>
    <row r="31" spans="1:13" x14ac:dyDescent="0.25">
      <c r="A31" s="14">
        <v>433</v>
      </c>
      <c r="B31" s="15" t="s">
        <v>88</v>
      </c>
      <c r="C31" s="14">
        <v>2013</v>
      </c>
      <c r="D31" s="15" t="s">
        <v>16</v>
      </c>
      <c r="E31" s="15" t="s">
        <v>205</v>
      </c>
      <c r="F31" s="15" t="s">
        <v>39</v>
      </c>
      <c r="G31" s="14">
        <v>2.4</v>
      </c>
      <c r="H31" s="15" t="s">
        <v>206</v>
      </c>
      <c r="I31" s="16">
        <v>1</v>
      </c>
      <c r="J31" s="16">
        <v>1</v>
      </c>
      <c r="K31" s="14">
        <v>3.4</v>
      </c>
      <c r="L31" s="14">
        <v>1</v>
      </c>
      <c r="M31">
        <f>((I31+J31)/2)*K31*G31</f>
        <v>8.16</v>
      </c>
    </row>
    <row r="32" spans="1:13" x14ac:dyDescent="0.25">
      <c r="A32" s="14">
        <v>86</v>
      </c>
      <c r="B32" s="15" t="s">
        <v>46</v>
      </c>
      <c r="C32" s="14">
        <v>2013</v>
      </c>
      <c r="D32" s="15" t="s">
        <v>16</v>
      </c>
      <c r="E32" s="15" t="s">
        <v>205</v>
      </c>
      <c r="F32" s="15" t="s">
        <v>39</v>
      </c>
      <c r="G32" s="14">
        <v>2.4</v>
      </c>
      <c r="H32" s="15" t="s">
        <v>206</v>
      </c>
      <c r="I32" s="16">
        <v>1</v>
      </c>
      <c r="J32" s="16">
        <v>1</v>
      </c>
      <c r="K32" s="14">
        <v>48.2</v>
      </c>
      <c r="L32" s="14">
        <v>11</v>
      </c>
      <c r="M32">
        <f>((I32+J32)/2)*K32*G32</f>
        <v>115.68</v>
      </c>
    </row>
    <row r="33" spans="1:13" x14ac:dyDescent="0.25">
      <c r="A33" s="14">
        <v>93</v>
      </c>
      <c r="B33" s="15" t="s">
        <v>47</v>
      </c>
      <c r="C33" s="14">
        <v>2013</v>
      </c>
      <c r="D33" s="15" t="s">
        <v>16</v>
      </c>
      <c r="E33" s="15" t="s">
        <v>205</v>
      </c>
      <c r="F33" s="15" t="s">
        <v>115</v>
      </c>
      <c r="G33" s="14">
        <v>2.4</v>
      </c>
      <c r="H33" s="15" t="s">
        <v>206</v>
      </c>
      <c r="I33" s="16">
        <v>1</v>
      </c>
      <c r="J33" s="16">
        <v>1</v>
      </c>
      <c r="K33" s="14">
        <v>9.6</v>
      </c>
      <c r="L33" s="14">
        <v>1</v>
      </c>
      <c r="M33">
        <f>((I33+J33)/2)*K33*G33</f>
        <v>23.04</v>
      </c>
    </row>
    <row r="34" spans="1:13" x14ac:dyDescent="0.25">
      <c r="A34" s="14">
        <v>354</v>
      </c>
      <c r="B34" s="15" t="s">
        <v>87</v>
      </c>
      <c r="C34" s="14">
        <v>2013</v>
      </c>
      <c r="D34" s="15" t="s">
        <v>16</v>
      </c>
      <c r="E34" s="15" t="s">
        <v>205</v>
      </c>
      <c r="F34" s="15" t="s">
        <v>39</v>
      </c>
      <c r="G34" s="14">
        <v>2.4</v>
      </c>
      <c r="H34" s="15" t="s">
        <v>206</v>
      </c>
      <c r="I34" s="16">
        <v>1</v>
      </c>
      <c r="J34" s="16">
        <v>1</v>
      </c>
      <c r="K34" s="14">
        <v>12.5</v>
      </c>
      <c r="L34" s="14">
        <v>2</v>
      </c>
      <c r="M34">
        <f>((I34+J34)/2)*K34*G34</f>
        <v>30</v>
      </c>
    </row>
    <row r="35" spans="1:13" x14ac:dyDescent="0.25">
      <c r="A35" s="14">
        <v>511</v>
      </c>
      <c r="B35" s="15" t="s">
        <v>94</v>
      </c>
      <c r="C35" s="14">
        <v>2013</v>
      </c>
      <c r="D35" s="15" t="s">
        <v>16</v>
      </c>
      <c r="E35" s="15" t="s">
        <v>205</v>
      </c>
      <c r="F35" s="15" t="s">
        <v>209</v>
      </c>
      <c r="G35" s="14">
        <v>2.4</v>
      </c>
      <c r="H35" s="15" t="s">
        <v>206</v>
      </c>
      <c r="I35" s="16">
        <v>1</v>
      </c>
      <c r="J35" s="16">
        <v>1</v>
      </c>
      <c r="K35" s="14">
        <v>100</v>
      </c>
      <c r="L35" s="14">
        <v>1</v>
      </c>
      <c r="M35">
        <f>((I35+J35)/2)*K35*G35</f>
        <v>240</v>
      </c>
    </row>
    <row r="36" spans="1:13" x14ac:dyDescent="0.25">
      <c r="A36" s="14">
        <v>511</v>
      </c>
      <c r="B36" s="15" t="s">
        <v>94</v>
      </c>
      <c r="C36" s="14">
        <v>2013</v>
      </c>
      <c r="D36" s="15" t="s">
        <v>16</v>
      </c>
      <c r="E36" s="15" t="s">
        <v>205</v>
      </c>
      <c r="F36" s="15" t="s">
        <v>39</v>
      </c>
      <c r="G36" s="14">
        <v>2.4</v>
      </c>
      <c r="H36" s="15" t="s">
        <v>206</v>
      </c>
      <c r="I36" s="16">
        <v>1</v>
      </c>
      <c r="J36" s="16">
        <v>1</v>
      </c>
      <c r="K36" s="14">
        <v>77.5</v>
      </c>
      <c r="L36" s="14">
        <v>4</v>
      </c>
      <c r="M36">
        <f>((I36+J36)/2)*K36*G36</f>
        <v>186</v>
      </c>
    </row>
    <row r="37" spans="1:13" x14ac:dyDescent="0.25">
      <c r="A37" s="14">
        <v>637</v>
      </c>
      <c r="B37" s="15" t="s">
        <v>103</v>
      </c>
      <c r="C37" s="14">
        <v>2013</v>
      </c>
      <c r="D37" s="15" t="s">
        <v>16</v>
      </c>
      <c r="E37" s="15" t="s">
        <v>205</v>
      </c>
      <c r="F37" s="15" t="s">
        <v>24</v>
      </c>
      <c r="G37" s="14">
        <v>2.2999999999999998</v>
      </c>
      <c r="H37" s="15" t="s">
        <v>206</v>
      </c>
      <c r="I37" s="16">
        <v>1</v>
      </c>
      <c r="J37" s="16">
        <v>1</v>
      </c>
      <c r="K37" s="14">
        <v>18</v>
      </c>
      <c r="L37" s="14">
        <v>2</v>
      </c>
      <c r="M37">
        <f>((I37+J37)/2)*K37*G37</f>
        <v>41.4</v>
      </c>
    </row>
    <row r="38" spans="1:13" x14ac:dyDescent="0.25">
      <c r="A38" s="14">
        <v>138</v>
      </c>
      <c r="B38" s="15" t="s">
        <v>52</v>
      </c>
      <c r="C38" s="14">
        <v>2013</v>
      </c>
      <c r="D38" s="15" t="s">
        <v>16</v>
      </c>
      <c r="E38" s="15" t="s">
        <v>205</v>
      </c>
      <c r="F38" s="15" t="s">
        <v>39</v>
      </c>
      <c r="G38" s="14">
        <v>2.4</v>
      </c>
      <c r="H38" s="15" t="s">
        <v>206</v>
      </c>
      <c r="I38" s="16">
        <v>1</v>
      </c>
      <c r="J38" s="16">
        <v>1</v>
      </c>
      <c r="K38" s="14">
        <v>1.7999999999999998</v>
      </c>
      <c r="L38" s="14">
        <v>2</v>
      </c>
      <c r="M38">
        <f>((I38+J38)/2)*K38*G38</f>
        <v>4.3199999999999994</v>
      </c>
    </row>
    <row r="39" spans="1:13" x14ac:dyDescent="0.25">
      <c r="A39" s="14">
        <v>726</v>
      </c>
      <c r="B39" s="15" t="s">
        <v>107</v>
      </c>
      <c r="C39" s="14">
        <v>2013</v>
      </c>
      <c r="D39" s="15" t="s">
        <v>16</v>
      </c>
      <c r="E39" s="15" t="s">
        <v>205</v>
      </c>
      <c r="F39" s="15" t="s">
        <v>115</v>
      </c>
      <c r="G39" s="14">
        <v>2.4</v>
      </c>
      <c r="H39" s="15" t="s">
        <v>206</v>
      </c>
      <c r="I39" s="16">
        <v>1</v>
      </c>
      <c r="J39" s="16">
        <v>1</v>
      </c>
      <c r="K39" s="14">
        <v>38.700000000000003</v>
      </c>
      <c r="L39" s="14">
        <v>6</v>
      </c>
      <c r="M39">
        <f>((I39+J39)/2)*K39*G39</f>
        <v>92.88000000000001</v>
      </c>
    </row>
    <row r="40" spans="1:13" x14ac:dyDescent="0.25">
      <c r="A40" s="14">
        <v>132</v>
      </c>
      <c r="B40" s="15" t="s">
        <v>50</v>
      </c>
      <c r="C40" s="14">
        <v>2013</v>
      </c>
      <c r="D40" s="15" t="s">
        <v>16</v>
      </c>
      <c r="E40" s="15" t="s">
        <v>205</v>
      </c>
      <c r="F40" s="15" t="s">
        <v>39</v>
      </c>
      <c r="G40" s="14">
        <v>2.4</v>
      </c>
      <c r="H40" s="15" t="s">
        <v>206</v>
      </c>
      <c r="I40" s="16">
        <v>1</v>
      </c>
      <c r="J40" s="16">
        <v>1</v>
      </c>
      <c r="K40" s="14">
        <v>0.69</v>
      </c>
      <c r="L40" s="14">
        <v>2</v>
      </c>
      <c r="M40">
        <f>((I40+J40)/2)*K40*G40</f>
        <v>1.6559999999999999</v>
      </c>
    </row>
    <row r="41" spans="1:13" x14ac:dyDescent="0.25">
      <c r="A41" s="14">
        <v>699</v>
      </c>
      <c r="B41" s="15" t="s">
        <v>106</v>
      </c>
      <c r="C41" s="14">
        <v>2013</v>
      </c>
      <c r="D41" s="15" t="s">
        <v>16</v>
      </c>
      <c r="E41" s="15" t="s">
        <v>205</v>
      </c>
      <c r="F41" s="15" t="s">
        <v>39</v>
      </c>
      <c r="G41" s="14">
        <v>2.4</v>
      </c>
      <c r="H41" s="15" t="s">
        <v>206</v>
      </c>
      <c r="I41" s="16">
        <v>1</v>
      </c>
      <c r="J41" s="16">
        <v>1</v>
      </c>
      <c r="K41" s="14">
        <v>128.76999999999998</v>
      </c>
      <c r="L41" s="14">
        <v>17</v>
      </c>
      <c r="M41">
        <f>((I41+J41)/2)*K41*G41</f>
        <v>309.04799999999994</v>
      </c>
    </row>
    <row r="42" spans="1:13" x14ac:dyDescent="0.25">
      <c r="A42" s="14">
        <v>146</v>
      </c>
      <c r="B42" s="15" t="s">
        <v>53</v>
      </c>
      <c r="C42" s="14">
        <v>2013</v>
      </c>
      <c r="D42" s="15" t="s">
        <v>16</v>
      </c>
      <c r="E42" s="15" t="s">
        <v>205</v>
      </c>
      <c r="F42" s="15" t="s">
        <v>24</v>
      </c>
      <c r="G42" s="14">
        <v>8.5</v>
      </c>
      <c r="H42" s="15" t="s">
        <v>208</v>
      </c>
      <c r="I42" s="16">
        <v>1</v>
      </c>
      <c r="J42" s="16">
        <v>1</v>
      </c>
      <c r="K42" s="14">
        <v>3</v>
      </c>
      <c r="L42" s="14">
        <v>2</v>
      </c>
      <c r="M42">
        <f>((I42+J42)/2)*K42*G42</f>
        <v>25.5</v>
      </c>
    </row>
    <row r="43" spans="1:13" x14ac:dyDescent="0.25">
      <c r="A43" s="14">
        <v>146</v>
      </c>
      <c r="B43" s="15" t="s">
        <v>53</v>
      </c>
      <c r="C43" s="14">
        <v>2013</v>
      </c>
      <c r="D43" s="15" t="s">
        <v>16</v>
      </c>
      <c r="E43" s="15" t="s">
        <v>205</v>
      </c>
      <c r="F43" s="15" t="s">
        <v>24</v>
      </c>
      <c r="G43" s="14">
        <v>13.4</v>
      </c>
      <c r="H43" s="15" t="s">
        <v>208</v>
      </c>
      <c r="I43" s="16">
        <v>1</v>
      </c>
      <c r="J43" s="16">
        <v>1</v>
      </c>
      <c r="K43" s="14">
        <v>10.64</v>
      </c>
      <c r="L43" s="14">
        <v>3</v>
      </c>
      <c r="M43">
        <f>((I43+J43)/2)*K43*G43</f>
        <v>142.57600000000002</v>
      </c>
    </row>
    <row r="44" spans="1:13" x14ac:dyDescent="0.25">
      <c r="A44" s="14">
        <v>152</v>
      </c>
      <c r="B44" s="15" t="s">
        <v>56</v>
      </c>
      <c r="C44" s="14">
        <v>2013</v>
      </c>
      <c r="D44" s="15" t="s">
        <v>16</v>
      </c>
      <c r="E44" s="15" t="s">
        <v>205</v>
      </c>
      <c r="F44" s="15" t="s">
        <v>39</v>
      </c>
      <c r="G44" s="14">
        <v>2.4</v>
      </c>
      <c r="H44" s="15" t="s">
        <v>206</v>
      </c>
      <c r="I44" s="16">
        <v>1</v>
      </c>
      <c r="J44" s="16">
        <v>1</v>
      </c>
      <c r="K44" s="14">
        <v>2.2799999999999998</v>
      </c>
      <c r="L44" s="14">
        <v>1</v>
      </c>
      <c r="M44">
        <f>((I44+J44)/2)*K44*G44</f>
        <v>5.4719999999999995</v>
      </c>
    </row>
    <row r="45" spans="1:13" x14ac:dyDescent="0.25">
      <c r="A45" s="14">
        <v>269</v>
      </c>
      <c r="B45" s="15" t="s">
        <v>77</v>
      </c>
      <c r="C45" s="14">
        <v>2013</v>
      </c>
      <c r="D45" s="15" t="s">
        <v>16</v>
      </c>
      <c r="E45" s="15" t="s">
        <v>205</v>
      </c>
      <c r="F45" s="15" t="s">
        <v>24</v>
      </c>
      <c r="G45" s="14">
        <v>8.5</v>
      </c>
      <c r="H45" s="15" t="s">
        <v>208</v>
      </c>
      <c r="I45" s="16">
        <v>1</v>
      </c>
      <c r="J45" s="16">
        <v>1</v>
      </c>
      <c r="K45" s="14">
        <v>3.09</v>
      </c>
      <c r="L45" s="14">
        <v>3</v>
      </c>
      <c r="M45">
        <f>((I45+J45)/2)*K45*G45</f>
        <v>26.265000000000001</v>
      </c>
    </row>
    <row r="46" spans="1:13" x14ac:dyDescent="0.25">
      <c r="A46" s="14">
        <v>269</v>
      </c>
      <c r="B46" s="15" t="s">
        <v>77</v>
      </c>
      <c r="C46" s="14">
        <v>2013</v>
      </c>
      <c r="D46" s="15" t="s">
        <v>16</v>
      </c>
      <c r="E46" s="15" t="s">
        <v>205</v>
      </c>
      <c r="F46" s="15" t="s">
        <v>24</v>
      </c>
      <c r="G46" s="14">
        <v>13.4</v>
      </c>
      <c r="H46" s="15" t="s">
        <v>208</v>
      </c>
      <c r="I46" s="16">
        <v>1</v>
      </c>
      <c r="J46" s="16">
        <v>1</v>
      </c>
      <c r="K46" s="14">
        <v>1.44</v>
      </c>
      <c r="L46" s="14">
        <v>1</v>
      </c>
      <c r="M46">
        <f>((I46+J46)/2)*K46*G46</f>
        <v>19.295999999999999</v>
      </c>
    </row>
    <row r="47" spans="1:13" x14ac:dyDescent="0.25">
      <c r="A47" s="14">
        <v>269</v>
      </c>
      <c r="B47" s="15" t="s">
        <v>77</v>
      </c>
      <c r="C47" s="14">
        <v>2013</v>
      </c>
      <c r="D47" s="15" t="s">
        <v>54</v>
      </c>
      <c r="E47" s="15" t="s">
        <v>205</v>
      </c>
      <c r="F47" s="15" t="s">
        <v>18</v>
      </c>
      <c r="G47" s="14">
        <v>8.5</v>
      </c>
      <c r="H47" s="15" t="s">
        <v>208</v>
      </c>
      <c r="I47" s="16">
        <v>1</v>
      </c>
      <c r="J47" s="16">
        <v>1</v>
      </c>
      <c r="K47" s="14">
        <v>6.0209999999999999</v>
      </c>
      <c r="L47" s="14">
        <v>1</v>
      </c>
      <c r="M47">
        <f>((I47+J47)/2)*K47*G47</f>
        <v>51.1785</v>
      </c>
    </row>
    <row r="48" spans="1:13" x14ac:dyDescent="0.25">
      <c r="A48" s="14">
        <v>269</v>
      </c>
      <c r="B48" s="15" t="s">
        <v>77</v>
      </c>
      <c r="C48" s="14">
        <v>2013</v>
      </c>
      <c r="D48" s="15" t="s">
        <v>54</v>
      </c>
      <c r="E48" s="15" t="s">
        <v>205</v>
      </c>
      <c r="F48" s="15" t="s">
        <v>18</v>
      </c>
      <c r="G48" s="14">
        <v>13.4</v>
      </c>
      <c r="H48" s="15" t="s">
        <v>208</v>
      </c>
      <c r="I48" s="16">
        <v>1</v>
      </c>
      <c r="J48" s="16">
        <v>1</v>
      </c>
      <c r="K48" s="14">
        <v>14.42</v>
      </c>
      <c r="L48" s="14">
        <v>2</v>
      </c>
      <c r="M48">
        <f>((I48+J48)/2)*K48*G48</f>
        <v>193.22800000000001</v>
      </c>
    </row>
    <row r="49" spans="1:13" x14ac:dyDescent="0.25">
      <c r="A49" s="14">
        <v>611</v>
      </c>
      <c r="B49" s="15" t="s">
        <v>99</v>
      </c>
      <c r="C49" s="14">
        <v>2013</v>
      </c>
      <c r="D49" s="15" t="s">
        <v>16</v>
      </c>
      <c r="E49" s="15" t="s">
        <v>205</v>
      </c>
      <c r="F49" s="15" t="s">
        <v>115</v>
      </c>
      <c r="G49" s="14">
        <v>2.4</v>
      </c>
      <c r="H49" s="15" t="s">
        <v>206</v>
      </c>
      <c r="I49" s="16">
        <v>1</v>
      </c>
      <c r="J49" s="16">
        <v>1</v>
      </c>
      <c r="K49" s="14">
        <v>156.76999999999998</v>
      </c>
      <c r="L49" s="14">
        <v>27</v>
      </c>
      <c r="M49">
        <f>((I49+J49)/2)*K49*G49</f>
        <v>376.24799999999993</v>
      </c>
    </row>
    <row r="50" spans="1:13" x14ac:dyDescent="0.25">
      <c r="A50" s="14">
        <v>611</v>
      </c>
      <c r="B50" s="15" t="s">
        <v>99</v>
      </c>
      <c r="C50" s="14">
        <v>2013</v>
      </c>
      <c r="D50" s="15" t="s">
        <v>16</v>
      </c>
      <c r="E50" s="15" t="s">
        <v>205</v>
      </c>
      <c r="F50" s="15" t="s">
        <v>39</v>
      </c>
      <c r="G50" s="14">
        <v>2.4</v>
      </c>
      <c r="H50" s="15" t="s">
        <v>206</v>
      </c>
      <c r="I50" s="16">
        <v>1</v>
      </c>
      <c r="J50" s="16">
        <v>1</v>
      </c>
      <c r="K50" s="14">
        <v>99.920000000000016</v>
      </c>
      <c r="L50" s="14">
        <v>16</v>
      </c>
      <c r="M50">
        <f>((I50+J50)/2)*K50*G50</f>
        <v>239.80800000000002</v>
      </c>
    </row>
    <row r="51" spans="1:13" x14ac:dyDescent="0.25">
      <c r="A51" s="14">
        <v>210</v>
      </c>
      <c r="B51" s="15" t="s">
        <v>66</v>
      </c>
      <c r="C51" s="14">
        <v>2013</v>
      </c>
      <c r="D51" s="15" t="s">
        <v>54</v>
      </c>
      <c r="E51" s="15" t="s">
        <v>205</v>
      </c>
      <c r="F51" s="15" t="s">
        <v>39</v>
      </c>
      <c r="G51" s="14">
        <v>2.4</v>
      </c>
      <c r="H51" s="15" t="s">
        <v>206</v>
      </c>
      <c r="I51" s="16">
        <v>0.65</v>
      </c>
      <c r="J51" s="16">
        <v>0.65</v>
      </c>
      <c r="K51" s="14">
        <v>76.599999999999994</v>
      </c>
      <c r="L51" s="14">
        <v>2</v>
      </c>
      <c r="M51">
        <f>((I51+J51)/2)*K51*G51</f>
        <v>119.496</v>
      </c>
    </row>
    <row r="52" spans="1:13" x14ac:dyDescent="0.25">
      <c r="A52" s="14">
        <v>56</v>
      </c>
      <c r="B52" s="15" t="s">
        <v>38</v>
      </c>
      <c r="C52" s="14">
        <v>2013</v>
      </c>
      <c r="D52" s="15" t="s">
        <v>16</v>
      </c>
      <c r="E52" s="15" t="s">
        <v>205</v>
      </c>
      <c r="F52" s="15" t="s">
        <v>39</v>
      </c>
      <c r="G52" s="14">
        <v>2.4</v>
      </c>
      <c r="H52" s="15" t="s">
        <v>206</v>
      </c>
      <c r="I52" s="16">
        <v>1</v>
      </c>
      <c r="J52" s="16">
        <v>1</v>
      </c>
      <c r="K52" s="14">
        <v>10</v>
      </c>
      <c r="L52" s="14">
        <v>2</v>
      </c>
      <c r="M52">
        <f>((I52+J52)/2)*K52*G52</f>
        <v>24</v>
      </c>
    </row>
    <row r="53" spans="1:13" x14ac:dyDescent="0.25">
      <c r="A53" s="14">
        <v>219</v>
      </c>
      <c r="B53" s="15" t="s">
        <v>68</v>
      </c>
      <c r="C53" s="14">
        <v>2013</v>
      </c>
      <c r="D53" s="15" t="s">
        <v>16</v>
      </c>
      <c r="E53" s="15" t="s">
        <v>205</v>
      </c>
      <c r="F53" s="15" t="s">
        <v>115</v>
      </c>
      <c r="G53" s="14">
        <v>2.4</v>
      </c>
      <c r="H53" s="15" t="s">
        <v>206</v>
      </c>
      <c r="I53" s="16">
        <v>1</v>
      </c>
      <c r="J53" s="16">
        <v>1</v>
      </c>
      <c r="K53" s="14">
        <v>9</v>
      </c>
      <c r="L53" s="14">
        <v>1</v>
      </c>
      <c r="M53">
        <f>((I53+J53)/2)*K53*G53</f>
        <v>21.599999999999998</v>
      </c>
    </row>
    <row r="54" spans="1:13" x14ac:dyDescent="0.25">
      <c r="A54" s="14">
        <v>219</v>
      </c>
      <c r="B54" s="15" t="s">
        <v>68</v>
      </c>
      <c r="C54" s="14">
        <v>2013</v>
      </c>
      <c r="D54" s="15" t="s">
        <v>16</v>
      </c>
      <c r="E54" s="15" t="s">
        <v>205</v>
      </c>
      <c r="F54" s="15" t="s">
        <v>39</v>
      </c>
      <c r="G54" s="14">
        <v>2.4</v>
      </c>
      <c r="H54" s="15" t="s">
        <v>206</v>
      </c>
      <c r="I54" s="16">
        <v>1</v>
      </c>
      <c r="J54" s="16">
        <v>1</v>
      </c>
      <c r="K54" s="14">
        <v>55</v>
      </c>
      <c r="L54" s="14">
        <v>8</v>
      </c>
      <c r="M54">
        <f>((I54+J54)/2)*K54*G54</f>
        <v>132</v>
      </c>
    </row>
    <row r="55" spans="1:13" x14ac:dyDescent="0.25">
      <c r="A55" s="14">
        <v>227</v>
      </c>
      <c r="B55" s="15" t="s">
        <v>71</v>
      </c>
      <c r="C55" s="14">
        <v>2013</v>
      </c>
      <c r="D55" s="15" t="s">
        <v>16</v>
      </c>
      <c r="E55" s="15" t="s">
        <v>205</v>
      </c>
      <c r="F55" s="15" t="s">
        <v>115</v>
      </c>
      <c r="G55" s="14">
        <v>2.4</v>
      </c>
      <c r="H55" s="15" t="s">
        <v>206</v>
      </c>
      <c r="I55" s="16">
        <v>1</v>
      </c>
      <c r="J55" s="16">
        <v>1</v>
      </c>
      <c r="K55" s="14">
        <v>37</v>
      </c>
      <c r="L55" s="14">
        <v>6</v>
      </c>
      <c r="M55">
        <f>((I55+J55)/2)*K55*G55</f>
        <v>88.8</v>
      </c>
    </row>
    <row r="56" spans="1:13" x14ac:dyDescent="0.25">
      <c r="A56" s="14">
        <v>227</v>
      </c>
      <c r="B56" s="15" t="s">
        <v>71</v>
      </c>
      <c r="C56" s="14">
        <v>2013</v>
      </c>
      <c r="D56" s="15" t="s">
        <v>16</v>
      </c>
      <c r="E56" s="15" t="s">
        <v>205</v>
      </c>
      <c r="F56" s="15" t="s">
        <v>18</v>
      </c>
      <c r="G56" s="14">
        <v>8.5</v>
      </c>
      <c r="H56" s="15" t="s">
        <v>208</v>
      </c>
      <c r="I56" s="16">
        <v>1</v>
      </c>
      <c r="J56" s="16">
        <v>1</v>
      </c>
      <c r="K56" s="14">
        <v>44</v>
      </c>
      <c r="L56" s="14">
        <v>2</v>
      </c>
      <c r="M56">
        <f>((I56+J56)/2)*K56*G56</f>
        <v>374</v>
      </c>
    </row>
    <row r="57" spans="1:13" x14ac:dyDescent="0.25">
      <c r="A57" s="14">
        <v>227</v>
      </c>
      <c r="B57" s="15" t="s">
        <v>71</v>
      </c>
      <c r="C57" s="14">
        <v>2013</v>
      </c>
      <c r="D57" s="15" t="s">
        <v>16</v>
      </c>
      <c r="E57" s="15" t="s">
        <v>205</v>
      </c>
      <c r="F57" s="15" t="s">
        <v>39</v>
      </c>
      <c r="G57" s="14">
        <v>2.4</v>
      </c>
      <c r="H57" s="15" t="s">
        <v>206</v>
      </c>
      <c r="I57" s="16">
        <v>1</v>
      </c>
      <c r="J57" s="16">
        <v>1</v>
      </c>
      <c r="K57" s="14">
        <v>46.199999999999996</v>
      </c>
      <c r="L57" s="14">
        <v>5</v>
      </c>
      <c r="M57">
        <f>((I57+J57)/2)*K57*G57</f>
        <v>110.87999999999998</v>
      </c>
    </row>
    <row r="58" spans="1:13" x14ac:dyDescent="0.25">
      <c r="A58" s="14">
        <v>215</v>
      </c>
      <c r="B58" s="15" t="s">
        <v>67</v>
      </c>
      <c r="C58" s="14">
        <v>2013</v>
      </c>
      <c r="D58" s="15" t="s">
        <v>16</v>
      </c>
      <c r="E58" s="15" t="s">
        <v>205</v>
      </c>
      <c r="F58" s="15" t="s">
        <v>115</v>
      </c>
      <c r="G58" s="14">
        <v>2.4</v>
      </c>
      <c r="H58" s="15" t="s">
        <v>206</v>
      </c>
      <c r="I58" s="16">
        <v>1</v>
      </c>
      <c r="J58" s="16">
        <v>1</v>
      </c>
      <c r="K58" s="14">
        <v>140</v>
      </c>
      <c r="L58" s="14">
        <v>15</v>
      </c>
      <c r="M58">
        <f>((I58+J58)/2)*K58*G58</f>
        <v>336</v>
      </c>
    </row>
    <row r="59" spans="1:13" x14ac:dyDescent="0.25">
      <c r="A59" s="14">
        <v>215</v>
      </c>
      <c r="B59" s="15" t="s">
        <v>67</v>
      </c>
      <c r="C59" s="14">
        <v>2013</v>
      </c>
      <c r="D59" s="15" t="s">
        <v>16</v>
      </c>
      <c r="E59" s="15" t="s">
        <v>205</v>
      </c>
      <c r="F59" s="15" t="s">
        <v>39</v>
      </c>
      <c r="G59" s="14">
        <v>2.4</v>
      </c>
      <c r="H59" s="15" t="s">
        <v>206</v>
      </c>
      <c r="I59" s="16">
        <v>1</v>
      </c>
      <c r="J59" s="16">
        <v>1</v>
      </c>
      <c r="K59" s="14">
        <v>67</v>
      </c>
      <c r="L59" s="14">
        <v>6</v>
      </c>
      <c r="M59">
        <f>((I59+J59)/2)*K59*G59</f>
        <v>160.79999999999998</v>
      </c>
    </row>
    <row r="60" spans="1:13" x14ac:dyDescent="0.25">
      <c r="A60" s="14">
        <v>460</v>
      </c>
      <c r="B60" s="15" t="s">
        <v>90</v>
      </c>
      <c r="C60" s="14">
        <v>2013</v>
      </c>
      <c r="D60" s="15" t="s">
        <v>16</v>
      </c>
      <c r="E60" s="15" t="s">
        <v>205</v>
      </c>
      <c r="F60" s="15" t="s">
        <v>115</v>
      </c>
      <c r="G60" s="14">
        <v>2.4</v>
      </c>
      <c r="H60" s="15" t="s">
        <v>206</v>
      </c>
      <c r="I60" s="16">
        <v>1</v>
      </c>
      <c r="J60" s="16">
        <v>1</v>
      </c>
      <c r="K60" s="14">
        <v>5.4</v>
      </c>
      <c r="L60" s="14">
        <v>1</v>
      </c>
      <c r="M60">
        <f>((I60+J60)/2)*K60*G60</f>
        <v>12.96</v>
      </c>
    </row>
    <row r="61" spans="1:13" x14ac:dyDescent="0.25">
      <c r="A61" s="14">
        <v>460</v>
      </c>
      <c r="B61" s="15" t="s">
        <v>90</v>
      </c>
      <c r="C61" s="14">
        <v>2013</v>
      </c>
      <c r="D61" s="15" t="s">
        <v>16</v>
      </c>
      <c r="E61" s="15" t="s">
        <v>205</v>
      </c>
      <c r="F61" s="15" t="s">
        <v>39</v>
      </c>
      <c r="G61" s="14">
        <v>2.4</v>
      </c>
      <c r="H61" s="15" t="s">
        <v>206</v>
      </c>
      <c r="I61" s="16">
        <v>1</v>
      </c>
      <c r="J61" s="16">
        <v>1</v>
      </c>
      <c r="K61" s="14">
        <v>61.500000000000007</v>
      </c>
      <c r="L61" s="14">
        <v>11</v>
      </c>
      <c r="M61">
        <f>((I61+J61)/2)*K61*G61</f>
        <v>147.60000000000002</v>
      </c>
    </row>
    <row r="62" spans="1:13" x14ac:dyDescent="0.25">
      <c r="A62" s="14">
        <v>249</v>
      </c>
      <c r="B62" s="15" t="s">
        <v>74</v>
      </c>
      <c r="C62" s="14">
        <v>2013</v>
      </c>
      <c r="D62" s="15" t="s">
        <v>16</v>
      </c>
      <c r="E62" s="15" t="s">
        <v>205</v>
      </c>
      <c r="F62" s="15" t="s">
        <v>39</v>
      </c>
      <c r="G62" s="14">
        <v>2.4</v>
      </c>
      <c r="H62" s="15" t="s">
        <v>206</v>
      </c>
      <c r="I62" s="16">
        <v>1</v>
      </c>
      <c r="J62" s="16">
        <v>1</v>
      </c>
      <c r="K62" s="14">
        <v>43.569999999999993</v>
      </c>
      <c r="L62" s="14">
        <v>10</v>
      </c>
      <c r="M62">
        <f>((I62+J62)/2)*K62*G62</f>
        <v>104.56799999999998</v>
      </c>
    </row>
    <row r="63" spans="1:13" x14ac:dyDescent="0.25">
      <c r="A63" s="14">
        <v>251</v>
      </c>
      <c r="B63" s="15" t="s">
        <v>75</v>
      </c>
      <c r="C63" s="14">
        <v>2013</v>
      </c>
      <c r="D63" s="15" t="s">
        <v>16</v>
      </c>
      <c r="E63" s="15" t="s">
        <v>205</v>
      </c>
      <c r="F63" s="15" t="s">
        <v>39</v>
      </c>
      <c r="G63" s="14">
        <v>2.4</v>
      </c>
      <c r="H63" s="15" t="s">
        <v>206</v>
      </c>
      <c r="I63" s="16">
        <v>1</v>
      </c>
      <c r="J63" s="16">
        <v>1</v>
      </c>
      <c r="K63" s="14">
        <v>6</v>
      </c>
      <c r="L63" s="14">
        <v>2</v>
      </c>
      <c r="M63">
        <f>((I63+J63)/2)*K63*G63</f>
        <v>14.399999999999999</v>
      </c>
    </row>
  </sheetData>
  <autoFilter ref="A1:L61"/>
  <sortState ref="A2:M63">
    <sortCondition ref="B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pane ySplit="1" topLeftCell="A2" activePane="bottomLeft" state="frozen"/>
      <selection pane="bottomLeft" activeCell="M7" sqref="M7:M121"/>
    </sheetView>
  </sheetViews>
  <sheetFormatPr baseColWidth="10" defaultRowHeight="15" x14ac:dyDescent="0.25"/>
  <cols>
    <col min="1" max="1" width="4" bestFit="1" customWidth="1"/>
    <col min="2" max="2" width="29.7109375" bestFit="1" customWidth="1"/>
    <col min="3" max="3" width="5" bestFit="1" customWidth="1"/>
    <col min="4" max="4" width="11.7109375" bestFit="1" customWidth="1"/>
    <col min="5" max="5" width="7.42578125" bestFit="1" customWidth="1"/>
    <col min="6" max="6" width="9.28515625" bestFit="1" customWidth="1"/>
    <col min="7" max="7" width="8.140625" bestFit="1" customWidth="1"/>
    <col min="8" max="8" width="9.140625" bestFit="1" customWidth="1"/>
    <col min="9" max="9" width="9.42578125" bestFit="1" customWidth="1"/>
    <col min="10" max="10" width="10.85546875" bestFit="1" customWidth="1"/>
    <col min="11" max="11" width="6.28515625" bestFit="1" customWidth="1"/>
  </cols>
  <sheetData>
    <row r="1" spans="1:12" ht="30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8</v>
      </c>
      <c r="H1" s="47" t="s">
        <v>11</v>
      </c>
      <c r="I1" s="47" t="s">
        <v>12</v>
      </c>
      <c r="J1" s="47" t="s">
        <v>13</v>
      </c>
      <c r="K1" s="47" t="s">
        <v>166</v>
      </c>
      <c r="L1" s="7" t="s">
        <v>167</v>
      </c>
    </row>
    <row r="2" spans="1:12" x14ac:dyDescent="0.25">
      <c r="A2" s="48">
        <v>10</v>
      </c>
      <c r="B2" s="49" t="s">
        <v>30</v>
      </c>
      <c r="C2" s="48">
        <v>2013</v>
      </c>
      <c r="D2" s="49" t="s">
        <v>168</v>
      </c>
      <c r="E2" s="49" t="s">
        <v>146</v>
      </c>
      <c r="F2" s="49" t="s">
        <v>39</v>
      </c>
      <c r="G2" s="49" t="s">
        <v>147</v>
      </c>
      <c r="H2" s="48">
        <v>47.2</v>
      </c>
      <c r="I2" s="50">
        <v>1</v>
      </c>
      <c r="J2" s="50">
        <v>1</v>
      </c>
      <c r="K2" s="48">
        <v>1</v>
      </c>
      <c r="L2">
        <f>((I2+J2)/2)*K2*H2</f>
        <v>47.2</v>
      </c>
    </row>
    <row r="3" spans="1:12" x14ac:dyDescent="0.25">
      <c r="A3" s="48">
        <v>10</v>
      </c>
      <c r="B3" s="49" t="s">
        <v>30</v>
      </c>
      <c r="C3" s="48">
        <v>2013</v>
      </c>
      <c r="D3" s="49" t="s">
        <v>168</v>
      </c>
      <c r="E3" s="49" t="s">
        <v>146</v>
      </c>
      <c r="F3" s="49" t="s">
        <v>24</v>
      </c>
      <c r="G3" s="49" t="s">
        <v>147</v>
      </c>
      <c r="H3" s="48">
        <v>118.1</v>
      </c>
      <c r="I3" s="50">
        <v>1</v>
      </c>
      <c r="J3" s="50">
        <v>1</v>
      </c>
      <c r="K3" s="48">
        <v>2</v>
      </c>
      <c r="L3">
        <f t="shared" ref="L3:L65" si="0">((I3+J3)/2)*K3*H3</f>
        <v>236.2</v>
      </c>
    </row>
    <row r="4" spans="1:12" x14ac:dyDescent="0.25">
      <c r="A4" s="48">
        <v>32</v>
      </c>
      <c r="B4" s="49" t="s">
        <v>177</v>
      </c>
      <c r="C4" s="48">
        <v>2013</v>
      </c>
      <c r="D4" s="49" t="s">
        <v>168</v>
      </c>
      <c r="E4" s="49" t="s">
        <v>146</v>
      </c>
      <c r="F4" s="49" t="s">
        <v>115</v>
      </c>
      <c r="G4" s="49" t="s">
        <v>147</v>
      </c>
      <c r="H4" s="48">
        <v>47.2</v>
      </c>
      <c r="I4" s="50">
        <v>1</v>
      </c>
      <c r="J4" s="50">
        <v>1</v>
      </c>
      <c r="K4" s="48">
        <v>1</v>
      </c>
      <c r="L4">
        <f t="shared" si="0"/>
        <v>47.2</v>
      </c>
    </row>
    <row r="5" spans="1:12" x14ac:dyDescent="0.25">
      <c r="A5" s="48">
        <v>32</v>
      </c>
      <c r="B5" s="49" t="s">
        <v>177</v>
      </c>
      <c r="C5" s="48">
        <v>2013</v>
      </c>
      <c r="D5" s="49" t="s">
        <v>168</v>
      </c>
      <c r="E5" s="49" t="s">
        <v>146</v>
      </c>
      <c r="F5" s="49" t="s">
        <v>115</v>
      </c>
      <c r="G5" s="49" t="s">
        <v>148</v>
      </c>
      <c r="H5" s="48">
        <v>72.599999999999994</v>
      </c>
      <c r="I5" s="50">
        <v>1</v>
      </c>
      <c r="J5" s="50">
        <v>1</v>
      </c>
      <c r="K5" s="48">
        <v>80</v>
      </c>
      <c r="L5">
        <f t="shared" si="0"/>
        <v>5808</v>
      </c>
    </row>
    <row r="6" spans="1:12" x14ac:dyDescent="0.25">
      <c r="A6" s="48">
        <v>32</v>
      </c>
      <c r="B6" s="49" t="s">
        <v>177</v>
      </c>
      <c r="C6" s="48">
        <v>2013</v>
      </c>
      <c r="D6" s="49" t="s">
        <v>168</v>
      </c>
      <c r="E6" s="49" t="s">
        <v>146</v>
      </c>
      <c r="F6" s="49" t="s">
        <v>39</v>
      </c>
      <c r="G6" s="49" t="s">
        <v>147</v>
      </c>
      <c r="H6" s="48">
        <v>47.2</v>
      </c>
      <c r="I6" s="50">
        <v>0</v>
      </c>
      <c r="J6" s="50">
        <v>0.5</v>
      </c>
      <c r="K6" s="48">
        <v>1</v>
      </c>
      <c r="L6">
        <f t="shared" si="0"/>
        <v>11.8</v>
      </c>
    </row>
    <row r="7" spans="1:12" x14ac:dyDescent="0.25">
      <c r="A7" s="48">
        <v>32</v>
      </c>
      <c r="B7" s="49" t="s">
        <v>177</v>
      </c>
      <c r="C7" s="48">
        <v>2013</v>
      </c>
      <c r="D7" s="49" t="s">
        <v>168</v>
      </c>
      <c r="E7" s="49" t="s">
        <v>146</v>
      </c>
      <c r="F7" s="49" t="s">
        <v>39</v>
      </c>
      <c r="G7" s="49" t="s">
        <v>147</v>
      </c>
      <c r="H7" s="48">
        <v>47.2</v>
      </c>
      <c r="I7" s="50">
        <v>1</v>
      </c>
      <c r="J7" s="50">
        <v>1</v>
      </c>
      <c r="K7" s="48">
        <v>43</v>
      </c>
      <c r="L7">
        <f t="shared" si="0"/>
        <v>2029.6000000000001</v>
      </c>
    </row>
    <row r="8" spans="1:12" x14ac:dyDescent="0.25">
      <c r="A8" s="48">
        <v>32</v>
      </c>
      <c r="B8" s="49" t="s">
        <v>177</v>
      </c>
      <c r="C8" s="48">
        <v>2013</v>
      </c>
      <c r="D8" s="49" t="s">
        <v>168</v>
      </c>
      <c r="E8" s="49" t="s">
        <v>146</v>
      </c>
      <c r="F8" s="49" t="s">
        <v>39</v>
      </c>
      <c r="G8" s="49" t="s">
        <v>148</v>
      </c>
      <c r="H8" s="48">
        <v>72.599999999999994</v>
      </c>
      <c r="I8" s="50">
        <v>1</v>
      </c>
      <c r="J8" s="50">
        <v>1</v>
      </c>
      <c r="K8" s="48">
        <v>27</v>
      </c>
      <c r="L8">
        <f t="shared" si="0"/>
        <v>1960.1999999999998</v>
      </c>
    </row>
    <row r="9" spans="1:12" x14ac:dyDescent="0.25">
      <c r="A9" s="48">
        <v>35</v>
      </c>
      <c r="B9" s="49" t="s">
        <v>149</v>
      </c>
      <c r="C9" s="48">
        <v>2013</v>
      </c>
      <c r="D9" s="49" t="s">
        <v>168</v>
      </c>
      <c r="E9" s="49" t="s">
        <v>146</v>
      </c>
      <c r="F9" s="49" t="s">
        <v>39</v>
      </c>
      <c r="G9" s="49" t="s">
        <v>147</v>
      </c>
      <c r="H9" s="48">
        <v>47.2</v>
      </c>
      <c r="I9" s="50">
        <v>1</v>
      </c>
      <c r="J9" s="50">
        <v>1</v>
      </c>
      <c r="K9" s="48">
        <v>7</v>
      </c>
      <c r="L9">
        <f t="shared" si="0"/>
        <v>330.40000000000003</v>
      </c>
    </row>
    <row r="10" spans="1:12" x14ac:dyDescent="0.25">
      <c r="A10" s="48">
        <v>35</v>
      </c>
      <c r="B10" s="49" t="s">
        <v>149</v>
      </c>
      <c r="C10" s="48">
        <v>2013</v>
      </c>
      <c r="D10" s="49" t="s">
        <v>168</v>
      </c>
      <c r="E10" s="49" t="s">
        <v>146</v>
      </c>
      <c r="F10" s="49" t="s">
        <v>39</v>
      </c>
      <c r="G10" s="49" t="s">
        <v>148</v>
      </c>
      <c r="H10" s="48">
        <v>72.599999999999994</v>
      </c>
      <c r="I10" s="50">
        <v>1</v>
      </c>
      <c r="J10" s="50">
        <v>1</v>
      </c>
      <c r="K10" s="48">
        <v>2</v>
      </c>
      <c r="L10">
        <f t="shared" si="0"/>
        <v>145.19999999999999</v>
      </c>
    </row>
    <row r="11" spans="1:12" x14ac:dyDescent="0.25">
      <c r="A11" s="48">
        <v>41</v>
      </c>
      <c r="B11" s="49" t="s">
        <v>128</v>
      </c>
      <c r="C11" s="48">
        <v>2013</v>
      </c>
      <c r="D11" s="49" t="s">
        <v>168</v>
      </c>
      <c r="E11" s="49" t="s">
        <v>146</v>
      </c>
      <c r="F11" s="49" t="s">
        <v>39</v>
      </c>
      <c r="G11" s="49" t="s">
        <v>147</v>
      </c>
      <c r="H11" s="48">
        <v>47.2</v>
      </c>
      <c r="I11" s="50">
        <v>1</v>
      </c>
      <c r="J11" s="50">
        <v>1</v>
      </c>
      <c r="K11" s="48">
        <v>1</v>
      </c>
      <c r="L11">
        <f t="shared" si="0"/>
        <v>47.2</v>
      </c>
    </row>
    <row r="12" spans="1:12" x14ac:dyDescent="0.25">
      <c r="A12" s="48">
        <v>41</v>
      </c>
      <c r="B12" s="49" t="s">
        <v>128</v>
      </c>
      <c r="C12" s="48">
        <v>2013</v>
      </c>
      <c r="D12" s="49" t="s">
        <v>168</v>
      </c>
      <c r="E12" s="49" t="s">
        <v>146</v>
      </c>
      <c r="F12" s="49" t="s">
        <v>39</v>
      </c>
      <c r="G12" s="49" t="s">
        <v>148</v>
      </c>
      <c r="H12" s="48">
        <v>72.599999999999994</v>
      </c>
      <c r="I12" s="50">
        <v>1</v>
      </c>
      <c r="J12" s="50">
        <v>1</v>
      </c>
      <c r="K12" s="48">
        <v>7</v>
      </c>
      <c r="L12">
        <f t="shared" si="0"/>
        <v>508.19999999999993</v>
      </c>
    </row>
    <row r="13" spans="1:12" x14ac:dyDescent="0.25">
      <c r="A13" s="48">
        <v>43</v>
      </c>
      <c r="B13" s="49" t="s">
        <v>174</v>
      </c>
      <c r="C13" s="48">
        <v>2013</v>
      </c>
      <c r="D13" s="49" t="s">
        <v>168</v>
      </c>
      <c r="E13" s="49" t="s">
        <v>146</v>
      </c>
      <c r="F13" s="49" t="s">
        <v>39</v>
      </c>
      <c r="G13" s="49" t="s">
        <v>147</v>
      </c>
      <c r="H13" s="48">
        <v>47.2</v>
      </c>
      <c r="I13" s="50">
        <v>1</v>
      </c>
      <c r="J13" s="50">
        <v>1</v>
      </c>
      <c r="K13" s="48">
        <v>8</v>
      </c>
      <c r="L13">
        <f t="shared" si="0"/>
        <v>377.6</v>
      </c>
    </row>
    <row r="14" spans="1:12" x14ac:dyDescent="0.25">
      <c r="A14" s="48">
        <v>45</v>
      </c>
      <c r="B14" s="49" t="s">
        <v>405</v>
      </c>
      <c r="C14" s="48">
        <v>2013</v>
      </c>
      <c r="D14" s="49" t="s">
        <v>168</v>
      </c>
      <c r="E14" s="49" t="s">
        <v>146</v>
      </c>
      <c r="F14" s="49" t="s">
        <v>39</v>
      </c>
      <c r="G14" s="49" t="s">
        <v>148</v>
      </c>
      <c r="H14" s="48">
        <v>72.599999999999994</v>
      </c>
      <c r="I14" s="50">
        <v>1</v>
      </c>
      <c r="J14" s="50">
        <v>1</v>
      </c>
      <c r="K14" s="48">
        <v>5</v>
      </c>
      <c r="L14">
        <f t="shared" si="0"/>
        <v>363</v>
      </c>
    </row>
    <row r="15" spans="1:12" x14ac:dyDescent="0.25">
      <c r="A15" s="48">
        <v>52</v>
      </c>
      <c r="B15" s="49" t="s">
        <v>176</v>
      </c>
      <c r="C15" s="48">
        <v>2013</v>
      </c>
      <c r="D15" s="49" t="s">
        <v>168</v>
      </c>
      <c r="E15" s="49" t="s">
        <v>146</v>
      </c>
      <c r="F15" s="49" t="s">
        <v>115</v>
      </c>
      <c r="G15" s="49" t="s">
        <v>147</v>
      </c>
      <c r="H15" s="48">
        <v>47.2</v>
      </c>
      <c r="I15" s="50">
        <v>1</v>
      </c>
      <c r="J15" s="50">
        <v>1</v>
      </c>
      <c r="K15" s="48">
        <v>6</v>
      </c>
      <c r="L15">
        <f t="shared" si="0"/>
        <v>283.20000000000005</v>
      </c>
    </row>
    <row r="16" spans="1:12" x14ac:dyDescent="0.25">
      <c r="A16" s="48">
        <v>52</v>
      </c>
      <c r="B16" s="49" t="s">
        <v>176</v>
      </c>
      <c r="C16" s="48">
        <v>2013</v>
      </c>
      <c r="D16" s="49" t="s">
        <v>168</v>
      </c>
      <c r="E16" s="49" t="s">
        <v>146</v>
      </c>
      <c r="F16" s="49" t="s">
        <v>24</v>
      </c>
      <c r="G16" s="49" t="s">
        <v>147</v>
      </c>
      <c r="H16" s="48">
        <v>118.1</v>
      </c>
      <c r="I16" s="50">
        <v>1</v>
      </c>
      <c r="J16" s="50">
        <v>1</v>
      </c>
      <c r="K16" s="48">
        <v>1</v>
      </c>
      <c r="L16">
        <f t="shared" si="0"/>
        <v>118.1</v>
      </c>
    </row>
    <row r="17" spans="1:12" x14ac:dyDescent="0.25">
      <c r="A17" s="48">
        <v>55</v>
      </c>
      <c r="B17" s="49" t="s">
        <v>178</v>
      </c>
      <c r="C17" s="48">
        <v>2013</v>
      </c>
      <c r="D17" s="49" t="s">
        <v>168</v>
      </c>
      <c r="E17" s="49" t="s">
        <v>146</v>
      </c>
      <c r="F17" s="49" t="s">
        <v>39</v>
      </c>
      <c r="G17" s="49" t="s">
        <v>147</v>
      </c>
      <c r="H17" s="48">
        <v>47.2</v>
      </c>
      <c r="I17" s="50">
        <v>0</v>
      </c>
      <c r="J17" s="50">
        <v>1</v>
      </c>
      <c r="K17" s="48">
        <v>4</v>
      </c>
      <c r="L17">
        <f t="shared" si="0"/>
        <v>94.4</v>
      </c>
    </row>
    <row r="18" spans="1:12" x14ac:dyDescent="0.25">
      <c r="A18" s="48">
        <v>55</v>
      </c>
      <c r="B18" s="49" t="s">
        <v>178</v>
      </c>
      <c r="C18" s="48">
        <v>2013</v>
      </c>
      <c r="D18" s="49" t="s">
        <v>168</v>
      </c>
      <c r="E18" s="49" t="s">
        <v>146</v>
      </c>
      <c r="F18" s="49" t="s">
        <v>39</v>
      </c>
      <c r="G18" s="49" t="s">
        <v>147</v>
      </c>
      <c r="H18" s="48">
        <v>47.2</v>
      </c>
      <c r="I18" s="50">
        <v>1</v>
      </c>
      <c r="J18" s="50">
        <v>1</v>
      </c>
      <c r="K18" s="48">
        <v>9</v>
      </c>
      <c r="L18">
        <f t="shared" si="0"/>
        <v>424.8</v>
      </c>
    </row>
    <row r="19" spans="1:12" x14ac:dyDescent="0.25">
      <c r="A19" s="48">
        <v>63</v>
      </c>
      <c r="B19" s="49" t="s">
        <v>41</v>
      </c>
      <c r="C19" s="48">
        <v>2013</v>
      </c>
      <c r="D19" s="49" t="s">
        <v>168</v>
      </c>
      <c r="E19" s="49" t="s">
        <v>146</v>
      </c>
      <c r="F19" s="49" t="s">
        <v>39</v>
      </c>
      <c r="G19" s="49" t="s">
        <v>147</v>
      </c>
      <c r="H19" s="48">
        <v>47.2</v>
      </c>
      <c r="I19" s="50">
        <v>1</v>
      </c>
      <c r="J19" s="50">
        <v>1</v>
      </c>
      <c r="K19" s="48">
        <v>8</v>
      </c>
      <c r="L19">
        <f t="shared" si="0"/>
        <v>377.6</v>
      </c>
    </row>
    <row r="20" spans="1:12" x14ac:dyDescent="0.25">
      <c r="A20" s="48">
        <v>88</v>
      </c>
      <c r="B20" s="49" t="s">
        <v>136</v>
      </c>
      <c r="C20" s="48">
        <v>2013</v>
      </c>
      <c r="D20" s="49" t="s">
        <v>168</v>
      </c>
      <c r="E20" s="49" t="s">
        <v>146</v>
      </c>
      <c r="F20" s="49" t="s">
        <v>39</v>
      </c>
      <c r="G20" s="49" t="s">
        <v>147</v>
      </c>
      <c r="H20" s="48">
        <v>47.2</v>
      </c>
      <c r="I20" s="50">
        <v>1</v>
      </c>
      <c r="J20" s="50">
        <v>1</v>
      </c>
      <c r="K20" s="48">
        <v>32</v>
      </c>
      <c r="L20">
        <f t="shared" si="0"/>
        <v>1510.4</v>
      </c>
    </row>
    <row r="21" spans="1:12" x14ac:dyDescent="0.25">
      <c r="A21" s="48">
        <v>91</v>
      </c>
      <c r="B21" s="49" t="s">
        <v>181</v>
      </c>
      <c r="C21" s="48">
        <v>2013</v>
      </c>
      <c r="D21" s="49" t="s">
        <v>168</v>
      </c>
      <c r="E21" s="49" t="s">
        <v>146</v>
      </c>
      <c r="F21" s="49" t="s">
        <v>39</v>
      </c>
      <c r="G21" s="49" t="s">
        <v>147</v>
      </c>
      <c r="H21" s="48">
        <v>47.2</v>
      </c>
      <c r="I21" s="50">
        <v>0.5</v>
      </c>
      <c r="J21" s="50">
        <v>0.5</v>
      </c>
      <c r="K21" s="48">
        <v>7</v>
      </c>
      <c r="L21">
        <f t="shared" si="0"/>
        <v>165.20000000000002</v>
      </c>
    </row>
    <row r="22" spans="1:12" x14ac:dyDescent="0.25">
      <c r="A22" s="48">
        <v>91</v>
      </c>
      <c r="B22" s="49" t="s">
        <v>181</v>
      </c>
      <c r="C22" s="48">
        <v>2013</v>
      </c>
      <c r="D22" s="49" t="s">
        <v>168</v>
      </c>
      <c r="E22" s="49" t="s">
        <v>146</v>
      </c>
      <c r="F22" s="49" t="s">
        <v>39</v>
      </c>
      <c r="G22" s="49" t="s">
        <v>147</v>
      </c>
      <c r="H22" s="48">
        <v>47.2</v>
      </c>
      <c r="I22" s="50">
        <v>1</v>
      </c>
      <c r="J22" s="50">
        <v>1</v>
      </c>
      <c r="K22" s="48">
        <v>16</v>
      </c>
      <c r="L22">
        <f t="shared" si="0"/>
        <v>755.2</v>
      </c>
    </row>
    <row r="23" spans="1:12" x14ac:dyDescent="0.25">
      <c r="A23" s="48">
        <v>91</v>
      </c>
      <c r="B23" s="49" t="s">
        <v>181</v>
      </c>
      <c r="C23" s="48">
        <v>2013</v>
      </c>
      <c r="D23" s="49" t="s">
        <v>168</v>
      </c>
      <c r="E23" s="49" t="s">
        <v>146</v>
      </c>
      <c r="F23" s="49" t="s">
        <v>24</v>
      </c>
      <c r="G23" s="49" t="s">
        <v>147</v>
      </c>
      <c r="H23" s="48">
        <v>118.1</v>
      </c>
      <c r="I23" s="50">
        <v>0.5</v>
      </c>
      <c r="J23" s="50">
        <v>0.5</v>
      </c>
      <c r="K23" s="48">
        <v>3</v>
      </c>
      <c r="L23">
        <f t="shared" si="0"/>
        <v>177.14999999999998</v>
      </c>
    </row>
    <row r="24" spans="1:12" x14ac:dyDescent="0.25">
      <c r="A24" s="48">
        <v>91</v>
      </c>
      <c r="B24" s="49" t="s">
        <v>181</v>
      </c>
      <c r="C24" s="48">
        <v>2013</v>
      </c>
      <c r="D24" s="49" t="s">
        <v>168</v>
      </c>
      <c r="E24" s="49" t="s">
        <v>146</v>
      </c>
      <c r="F24" s="49" t="s">
        <v>24</v>
      </c>
      <c r="G24" s="49" t="s">
        <v>147</v>
      </c>
      <c r="H24" s="48">
        <v>118.1</v>
      </c>
      <c r="I24" s="50">
        <v>1</v>
      </c>
      <c r="J24" s="50">
        <v>1</v>
      </c>
      <c r="K24" s="48">
        <v>5</v>
      </c>
      <c r="L24">
        <f t="shared" si="0"/>
        <v>590.5</v>
      </c>
    </row>
    <row r="25" spans="1:12" x14ac:dyDescent="0.25">
      <c r="A25" s="48">
        <v>96</v>
      </c>
      <c r="B25" s="49" t="s">
        <v>182</v>
      </c>
      <c r="C25" s="48">
        <v>2013</v>
      </c>
      <c r="D25" s="49" t="s">
        <v>168</v>
      </c>
      <c r="E25" s="49" t="s">
        <v>146</v>
      </c>
      <c r="F25" s="49" t="s">
        <v>39</v>
      </c>
      <c r="G25" s="49" t="s">
        <v>147</v>
      </c>
      <c r="H25" s="48">
        <v>47.2</v>
      </c>
      <c r="I25" s="50">
        <v>1</v>
      </c>
      <c r="J25" s="50">
        <v>1</v>
      </c>
      <c r="K25" s="48">
        <v>2</v>
      </c>
      <c r="L25">
        <f t="shared" si="0"/>
        <v>94.4</v>
      </c>
    </row>
    <row r="26" spans="1:12" x14ac:dyDescent="0.25">
      <c r="A26" s="48">
        <v>97</v>
      </c>
      <c r="B26" s="49" t="s">
        <v>184</v>
      </c>
      <c r="C26" s="48">
        <v>2013</v>
      </c>
      <c r="D26" s="49" t="s">
        <v>168</v>
      </c>
      <c r="E26" s="49" t="s">
        <v>146</v>
      </c>
      <c r="F26" s="49" t="s">
        <v>39</v>
      </c>
      <c r="G26" s="49" t="s">
        <v>147</v>
      </c>
      <c r="H26" s="48">
        <v>47.2</v>
      </c>
      <c r="I26" s="50">
        <v>1</v>
      </c>
      <c r="J26" s="50">
        <v>1</v>
      </c>
      <c r="K26" s="48">
        <v>7</v>
      </c>
      <c r="L26">
        <f t="shared" si="0"/>
        <v>330.40000000000003</v>
      </c>
    </row>
    <row r="27" spans="1:12" x14ac:dyDescent="0.25">
      <c r="A27" s="48">
        <v>97</v>
      </c>
      <c r="B27" s="49" t="s">
        <v>184</v>
      </c>
      <c r="C27" s="48">
        <v>2013</v>
      </c>
      <c r="D27" s="49" t="s">
        <v>168</v>
      </c>
      <c r="E27" s="49" t="s">
        <v>146</v>
      </c>
      <c r="F27" s="49" t="s">
        <v>39</v>
      </c>
      <c r="G27" s="49" t="s">
        <v>148</v>
      </c>
      <c r="H27" s="48">
        <v>72.599999999999994</v>
      </c>
      <c r="I27" s="50">
        <v>1</v>
      </c>
      <c r="J27" s="50">
        <v>1</v>
      </c>
      <c r="K27" s="48">
        <v>7</v>
      </c>
      <c r="L27">
        <f t="shared" si="0"/>
        <v>508.19999999999993</v>
      </c>
    </row>
    <row r="28" spans="1:12" x14ac:dyDescent="0.25">
      <c r="A28" s="48">
        <v>104</v>
      </c>
      <c r="B28" s="49" t="s">
        <v>185</v>
      </c>
      <c r="C28" s="48">
        <v>2013</v>
      </c>
      <c r="D28" s="49" t="s">
        <v>168</v>
      </c>
      <c r="E28" s="49" t="s">
        <v>146</v>
      </c>
      <c r="F28" s="49" t="s">
        <v>39</v>
      </c>
      <c r="G28" s="49" t="s">
        <v>147</v>
      </c>
      <c r="H28" s="48">
        <v>47.2</v>
      </c>
      <c r="I28" s="50">
        <v>0.5</v>
      </c>
      <c r="J28" s="50">
        <v>0.5</v>
      </c>
      <c r="K28" s="48">
        <v>2</v>
      </c>
      <c r="L28">
        <f t="shared" si="0"/>
        <v>47.2</v>
      </c>
    </row>
    <row r="29" spans="1:12" x14ac:dyDescent="0.25">
      <c r="A29" s="48">
        <v>104</v>
      </c>
      <c r="B29" s="49" t="s">
        <v>185</v>
      </c>
      <c r="C29" s="48">
        <v>2013</v>
      </c>
      <c r="D29" s="49" t="s">
        <v>168</v>
      </c>
      <c r="E29" s="49" t="s">
        <v>146</v>
      </c>
      <c r="F29" s="49" t="s">
        <v>39</v>
      </c>
      <c r="G29" s="49" t="s">
        <v>148</v>
      </c>
      <c r="H29" s="48">
        <v>72.599999999999994</v>
      </c>
      <c r="I29" s="50">
        <v>0.5</v>
      </c>
      <c r="J29" s="50">
        <v>0.5</v>
      </c>
      <c r="K29" s="48">
        <v>3</v>
      </c>
      <c r="L29">
        <f t="shared" si="0"/>
        <v>108.89999999999999</v>
      </c>
    </row>
    <row r="30" spans="1:12" x14ac:dyDescent="0.25">
      <c r="A30" s="48">
        <v>106</v>
      </c>
      <c r="B30" s="49" t="s">
        <v>49</v>
      </c>
      <c r="C30" s="48">
        <v>2013</v>
      </c>
      <c r="D30" s="49" t="s">
        <v>168</v>
      </c>
      <c r="E30" s="49" t="s">
        <v>146</v>
      </c>
      <c r="F30" s="49" t="s">
        <v>39</v>
      </c>
      <c r="G30" s="49" t="s">
        <v>147</v>
      </c>
      <c r="H30" s="48">
        <v>47.2</v>
      </c>
      <c r="I30" s="50">
        <v>1</v>
      </c>
      <c r="J30" s="50">
        <v>1</v>
      </c>
      <c r="K30" s="48">
        <v>1</v>
      </c>
      <c r="L30">
        <f t="shared" si="0"/>
        <v>47.2</v>
      </c>
    </row>
    <row r="31" spans="1:12" x14ac:dyDescent="0.25">
      <c r="A31" s="48">
        <v>135</v>
      </c>
      <c r="B31" s="49" t="s">
        <v>156</v>
      </c>
      <c r="C31" s="48">
        <v>2013</v>
      </c>
      <c r="D31" s="49" t="s">
        <v>168</v>
      </c>
      <c r="E31" s="49" t="s">
        <v>146</v>
      </c>
      <c r="F31" s="49" t="s">
        <v>24</v>
      </c>
      <c r="G31" s="49" t="s">
        <v>147</v>
      </c>
      <c r="H31" s="48">
        <v>118.1</v>
      </c>
      <c r="I31" s="50">
        <v>1</v>
      </c>
      <c r="J31" s="50">
        <v>1</v>
      </c>
      <c r="K31" s="48">
        <v>1</v>
      </c>
      <c r="L31">
        <f t="shared" si="0"/>
        <v>118.1</v>
      </c>
    </row>
    <row r="32" spans="1:12" x14ac:dyDescent="0.25">
      <c r="A32" s="48">
        <v>146</v>
      </c>
      <c r="B32" s="49" t="s">
        <v>53</v>
      </c>
      <c r="C32" s="48">
        <v>2013</v>
      </c>
      <c r="D32" s="49" t="s">
        <v>168</v>
      </c>
      <c r="E32" s="49" t="s">
        <v>146</v>
      </c>
      <c r="F32" s="49" t="s">
        <v>115</v>
      </c>
      <c r="G32" s="49" t="s">
        <v>147</v>
      </c>
      <c r="H32" s="48">
        <v>47.2</v>
      </c>
      <c r="I32" s="50">
        <v>1</v>
      </c>
      <c r="J32" s="50">
        <v>1</v>
      </c>
      <c r="K32" s="48">
        <v>31</v>
      </c>
      <c r="L32">
        <f t="shared" si="0"/>
        <v>1463.2</v>
      </c>
    </row>
    <row r="33" spans="1:12" x14ac:dyDescent="0.25">
      <c r="A33" s="48">
        <v>146</v>
      </c>
      <c r="B33" s="49" t="s">
        <v>53</v>
      </c>
      <c r="C33" s="48">
        <v>2013</v>
      </c>
      <c r="D33" s="49" t="s">
        <v>168</v>
      </c>
      <c r="E33" s="49" t="s">
        <v>146</v>
      </c>
      <c r="F33" s="49" t="s">
        <v>115</v>
      </c>
      <c r="G33" s="49" t="s">
        <v>148</v>
      </c>
      <c r="H33" s="48">
        <v>72.599999999999994</v>
      </c>
      <c r="I33" s="50">
        <v>1</v>
      </c>
      <c r="J33" s="50">
        <v>1</v>
      </c>
      <c r="K33" s="48">
        <v>3</v>
      </c>
      <c r="L33">
        <f t="shared" si="0"/>
        <v>217.79999999999998</v>
      </c>
    </row>
    <row r="34" spans="1:12" x14ac:dyDescent="0.25">
      <c r="A34" s="48">
        <v>146</v>
      </c>
      <c r="B34" s="49" t="s">
        <v>53</v>
      </c>
      <c r="C34" s="48">
        <v>2013</v>
      </c>
      <c r="D34" s="49" t="s">
        <v>168</v>
      </c>
      <c r="E34" s="49" t="s">
        <v>146</v>
      </c>
      <c r="F34" s="49" t="s">
        <v>39</v>
      </c>
      <c r="G34" s="49" t="s">
        <v>147</v>
      </c>
      <c r="H34" s="48">
        <v>47.2</v>
      </c>
      <c r="I34" s="50">
        <v>1</v>
      </c>
      <c r="J34" s="50">
        <v>1</v>
      </c>
      <c r="K34" s="48">
        <v>9</v>
      </c>
      <c r="L34">
        <f t="shared" si="0"/>
        <v>424.8</v>
      </c>
    </row>
    <row r="35" spans="1:12" x14ac:dyDescent="0.25">
      <c r="A35" s="48">
        <v>146</v>
      </c>
      <c r="B35" s="49" t="s">
        <v>53</v>
      </c>
      <c r="C35" s="48">
        <v>2013</v>
      </c>
      <c r="D35" s="49" t="s">
        <v>168</v>
      </c>
      <c r="E35" s="49" t="s">
        <v>146</v>
      </c>
      <c r="F35" s="49" t="s">
        <v>39</v>
      </c>
      <c r="G35" s="49" t="s">
        <v>148</v>
      </c>
      <c r="H35" s="48">
        <v>72.599999999999994</v>
      </c>
      <c r="I35" s="50">
        <v>1</v>
      </c>
      <c r="J35" s="50">
        <v>1</v>
      </c>
      <c r="K35" s="48">
        <v>4</v>
      </c>
      <c r="L35">
        <f t="shared" si="0"/>
        <v>290.39999999999998</v>
      </c>
    </row>
    <row r="36" spans="1:12" x14ac:dyDescent="0.25">
      <c r="A36" s="48">
        <v>157</v>
      </c>
      <c r="B36" s="49" t="s">
        <v>186</v>
      </c>
      <c r="C36" s="48">
        <v>2013</v>
      </c>
      <c r="D36" s="49" t="s">
        <v>168</v>
      </c>
      <c r="E36" s="49" t="s">
        <v>146</v>
      </c>
      <c r="F36" s="49" t="s">
        <v>39</v>
      </c>
      <c r="G36" s="49" t="s">
        <v>147</v>
      </c>
      <c r="H36" s="48">
        <v>47.2</v>
      </c>
      <c r="I36" s="50">
        <v>1</v>
      </c>
      <c r="J36" s="50">
        <v>1</v>
      </c>
      <c r="K36" s="48">
        <v>6</v>
      </c>
      <c r="L36">
        <f t="shared" si="0"/>
        <v>283.20000000000005</v>
      </c>
    </row>
    <row r="37" spans="1:12" x14ac:dyDescent="0.25">
      <c r="A37" s="48">
        <v>157</v>
      </c>
      <c r="B37" s="49" t="s">
        <v>186</v>
      </c>
      <c r="C37" s="48">
        <v>2013</v>
      </c>
      <c r="D37" s="49" t="s">
        <v>168</v>
      </c>
      <c r="E37" s="49" t="s">
        <v>146</v>
      </c>
      <c r="F37" s="49" t="s">
        <v>39</v>
      </c>
      <c r="G37" s="49" t="s">
        <v>148</v>
      </c>
      <c r="H37" s="48">
        <v>72.599999999999994</v>
      </c>
      <c r="I37" s="50">
        <v>1</v>
      </c>
      <c r="J37" s="50">
        <v>1</v>
      </c>
      <c r="K37" s="48">
        <v>14</v>
      </c>
      <c r="L37">
        <f t="shared" si="0"/>
        <v>1016.3999999999999</v>
      </c>
    </row>
    <row r="38" spans="1:12" x14ac:dyDescent="0.25">
      <c r="A38" s="48">
        <v>161</v>
      </c>
      <c r="B38" s="49" t="s">
        <v>59</v>
      </c>
      <c r="C38" s="48">
        <v>2013</v>
      </c>
      <c r="D38" s="49" t="s">
        <v>168</v>
      </c>
      <c r="E38" s="49" t="s">
        <v>146</v>
      </c>
      <c r="F38" s="49" t="s">
        <v>115</v>
      </c>
      <c r="G38" s="49" t="s">
        <v>147</v>
      </c>
      <c r="H38" s="48">
        <v>47.2</v>
      </c>
      <c r="I38" s="50">
        <v>1</v>
      </c>
      <c r="J38" s="50">
        <v>1</v>
      </c>
      <c r="K38" s="48">
        <v>1</v>
      </c>
      <c r="L38">
        <f t="shared" si="0"/>
        <v>47.2</v>
      </c>
    </row>
    <row r="39" spans="1:12" x14ac:dyDescent="0.25">
      <c r="A39" s="48">
        <v>161</v>
      </c>
      <c r="B39" s="49" t="s">
        <v>59</v>
      </c>
      <c r="C39" s="48">
        <v>2013</v>
      </c>
      <c r="D39" s="49" t="s">
        <v>168</v>
      </c>
      <c r="E39" s="49" t="s">
        <v>146</v>
      </c>
      <c r="F39" s="49" t="s">
        <v>39</v>
      </c>
      <c r="G39" s="49" t="s">
        <v>147</v>
      </c>
      <c r="H39" s="48">
        <v>47.2</v>
      </c>
      <c r="I39" s="50">
        <v>1</v>
      </c>
      <c r="J39" s="50">
        <v>1</v>
      </c>
      <c r="K39" s="48">
        <v>1</v>
      </c>
      <c r="L39">
        <f t="shared" si="0"/>
        <v>47.2</v>
      </c>
    </row>
    <row r="40" spans="1:12" x14ac:dyDescent="0.25">
      <c r="A40" s="48">
        <v>163</v>
      </c>
      <c r="B40" s="49" t="s">
        <v>183</v>
      </c>
      <c r="C40" s="48">
        <v>2013</v>
      </c>
      <c r="D40" s="49" t="s">
        <v>168</v>
      </c>
      <c r="E40" s="49" t="s">
        <v>146</v>
      </c>
      <c r="F40" s="49" t="s">
        <v>39</v>
      </c>
      <c r="G40" s="49" t="s">
        <v>147</v>
      </c>
      <c r="H40" s="48">
        <v>47.2</v>
      </c>
      <c r="I40" s="50">
        <v>1</v>
      </c>
      <c r="J40" s="50">
        <v>1</v>
      </c>
      <c r="K40" s="48">
        <v>3</v>
      </c>
      <c r="L40">
        <f t="shared" si="0"/>
        <v>141.60000000000002</v>
      </c>
    </row>
    <row r="41" spans="1:12" x14ac:dyDescent="0.25">
      <c r="A41" s="48">
        <v>167</v>
      </c>
      <c r="B41" s="49" t="s">
        <v>61</v>
      </c>
      <c r="C41" s="48">
        <v>2013</v>
      </c>
      <c r="D41" s="49" t="s">
        <v>168</v>
      </c>
      <c r="E41" s="49" t="s">
        <v>146</v>
      </c>
      <c r="F41" s="49" t="s">
        <v>115</v>
      </c>
      <c r="G41" s="49" t="s">
        <v>147</v>
      </c>
      <c r="H41" s="48">
        <v>47.2</v>
      </c>
      <c r="I41" s="50">
        <v>1</v>
      </c>
      <c r="J41" s="50">
        <v>1</v>
      </c>
      <c r="K41" s="48">
        <v>1</v>
      </c>
      <c r="L41">
        <f t="shared" si="0"/>
        <v>47.2</v>
      </c>
    </row>
    <row r="42" spans="1:12" x14ac:dyDescent="0.25">
      <c r="A42" s="48">
        <v>167</v>
      </c>
      <c r="B42" s="49" t="s">
        <v>61</v>
      </c>
      <c r="C42" s="48">
        <v>2013</v>
      </c>
      <c r="D42" s="49" t="s">
        <v>168</v>
      </c>
      <c r="E42" s="49" t="s">
        <v>146</v>
      </c>
      <c r="F42" s="49" t="s">
        <v>39</v>
      </c>
      <c r="G42" s="49" t="s">
        <v>147</v>
      </c>
      <c r="H42" s="48">
        <v>47.2</v>
      </c>
      <c r="I42" s="50">
        <v>1</v>
      </c>
      <c r="J42" s="50">
        <v>1</v>
      </c>
      <c r="K42" s="48">
        <v>9</v>
      </c>
      <c r="L42">
        <f t="shared" si="0"/>
        <v>424.8</v>
      </c>
    </row>
    <row r="43" spans="1:12" x14ac:dyDescent="0.25">
      <c r="A43" s="48">
        <v>173</v>
      </c>
      <c r="B43" s="49" t="s">
        <v>159</v>
      </c>
      <c r="C43" s="48">
        <v>2013</v>
      </c>
      <c r="D43" s="49" t="s">
        <v>168</v>
      </c>
      <c r="E43" s="49" t="s">
        <v>146</v>
      </c>
      <c r="F43" s="49" t="s">
        <v>39</v>
      </c>
      <c r="G43" s="49" t="s">
        <v>147</v>
      </c>
      <c r="H43" s="48">
        <v>47.2</v>
      </c>
      <c r="I43" s="50">
        <v>1</v>
      </c>
      <c r="J43" s="50">
        <v>1</v>
      </c>
      <c r="K43" s="48">
        <v>11</v>
      </c>
      <c r="L43">
        <f t="shared" si="0"/>
        <v>519.20000000000005</v>
      </c>
    </row>
    <row r="44" spans="1:12" x14ac:dyDescent="0.25">
      <c r="A44" s="48">
        <v>183</v>
      </c>
      <c r="B44" s="49" t="s">
        <v>179</v>
      </c>
      <c r="C44" s="48">
        <v>2013</v>
      </c>
      <c r="D44" s="49" t="s">
        <v>168</v>
      </c>
      <c r="E44" s="49" t="s">
        <v>146</v>
      </c>
      <c r="F44" s="49" t="s">
        <v>115</v>
      </c>
      <c r="G44" s="49" t="s">
        <v>147</v>
      </c>
      <c r="H44" s="48">
        <v>47.2</v>
      </c>
      <c r="I44" s="50">
        <v>0.7</v>
      </c>
      <c r="J44" s="50">
        <v>0.7</v>
      </c>
      <c r="K44" s="48">
        <v>1</v>
      </c>
      <c r="L44">
        <f t="shared" si="0"/>
        <v>33.04</v>
      </c>
    </row>
    <row r="45" spans="1:12" x14ac:dyDescent="0.25">
      <c r="A45" s="48">
        <v>183</v>
      </c>
      <c r="B45" s="49" t="s">
        <v>179</v>
      </c>
      <c r="C45" s="48">
        <v>2013</v>
      </c>
      <c r="D45" s="49" t="s">
        <v>168</v>
      </c>
      <c r="E45" s="49" t="s">
        <v>146</v>
      </c>
      <c r="F45" s="49" t="s">
        <v>39</v>
      </c>
      <c r="G45" s="49" t="s">
        <v>147</v>
      </c>
      <c r="H45" s="48">
        <v>47.2</v>
      </c>
      <c r="I45" s="50">
        <v>0.7</v>
      </c>
      <c r="J45" s="50">
        <v>0.7</v>
      </c>
      <c r="K45" s="48">
        <v>3</v>
      </c>
      <c r="L45">
        <f t="shared" si="0"/>
        <v>99.11999999999999</v>
      </c>
    </row>
    <row r="46" spans="1:12" x14ac:dyDescent="0.25">
      <c r="A46" s="48">
        <v>183</v>
      </c>
      <c r="B46" s="49" t="s">
        <v>179</v>
      </c>
      <c r="C46" s="48">
        <v>2013</v>
      </c>
      <c r="D46" s="49" t="s">
        <v>168</v>
      </c>
      <c r="E46" s="49" t="s">
        <v>146</v>
      </c>
      <c r="F46" s="49" t="s">
        <v>39</v>
      </c>
      <c r="G46" s="49" t="s">
        <v>147</v>
      </c>
      <c r="H46" s="48">
        <v>47.2</v>
      </c>
      <c r="I46" s="50">
        <v>1</v>
      </c>
      <c r="J46" s="50">
        <v>1</v>
      </c>
      <c r="K46" s="48">
        <v>3</v>
      </c>
      <c r="L46">
        <f t="shared" si="0"/>
        <v>141.60000000000002</v>
      </c>
    </row>
    <row r="47" spans="1:12" x14ac:dyDescent="0.25">
      <c r="A47" s="48">
        <v>184</v>
      </c>
      <c r="B47" s="49" t="s">
        <v>63</v>
      </c>
      <c r="C47" s="48">
        <v>2013</v>
      </c>
      <c r="D47" s="49" t="s">
        <v>168</v>
      </c>
      <c r="E47" s="49" t="s">
        <v>146</v>
      </c>
      <c r="F47" s="49" t="s">
        <v>39</v>
      </c>
      <c r="G47" s="49" t="s">
        <v>147</v>
      </c>
      <c r="H47" s="48">
        <v>47.2</v>
      </c>
      <c r="I47" s="50">
        <v>1</v>
      </c>
      <c r="J47" s="50">
        <v>1</v>
      </c>
      <c r="K47" s="48">
        <v>8</v>
      </c>
      <c r="L47">
        <f t="shared" si="0"/>
        <v>377.6</v>
      </c>
    </row>
    <row r="48" spans="1:12" x14ac:dyDescent="0.25">
      <c r="A48" s="48">
        <v>194</v>
      </c>
      <c r="B48" s="49" t="s">
        <v>188</v>
      </c>
      <c r="C48" s="48">
        <v>2013</v>
      </c>
      <c r="D48" s="49" t="s">
        <v>168</v>
      </c>
      <c r="E48" s="49" t="s">
        <v>146</v>
      </c>
      <c r="F48" s="49" t="s">
        <v>39</v>
      </c>
      <c r="G48" s="49" t="s">
        <v>147</v>
      </c>
      <c r="H48" s="48">
        <v>47.2</v>
      </c>
      <c r="I48" s="50">
        <v>1</v>
      </c>
      <c r="J48" s="50">
        <v>1</v>
      </c>
      <c r="K48" s="48">
        <v>3</v>
      </c>
      <c r="L48">
        <f t="shared" si="0"/>
        <v>141.60000000000002</v>
      </c>
    </row>
    <row r="49" spans="1:12" x14ac:dyDescent="0.25">
      <c r="A49" s="48">
        <v>205</v>
      </c>
      <c r="B49" s="49" t="s">
        <v>189</v>
      </c>
      <c r="C49" s="48">
        <v>2013</v>
      </c>
      <c r="D49" s="49" t="s">
        <v>168</v>
      </c>
      <c r="E49" s="49" t="s">
        <v>146</v>
      </c>
      <c r="F49" s="49" t="s">
        <v>39</v>
      </c>
      <c r="G49" s="49" t="s">
        <v>147</v>
      </c>
      <c r="H49" s="48">
        <v>47.2</v>
      </c>
      <c r="I49" s="50">
        <v>1</v>
      </c>
      <c r="J49" s="50">
        <v>1</v>
      </c>
      <c r="K49" s="48">
        <v>8</v>
      </c>
      <c r="L49">
        <f t="shared" si="0"/>
        <v>377.6</v>
      </c>
    </row>
    <row r="50" spans="1:12" x14ac:dyDescent="0.25">
      <c r="A50" s="48">
        <v>213</v>
      </c>
      <c r="B50" s="49" t="s">
        <v>191</v>
      </c>
      <c r="C50" s="48">
        <v>2013</v>
      </c>
      <c r="D50" s="49" t="s">
        <v>168</v>
      </c>
      <c r="E50" s="49" t="s">
        <v>146</v>
      </c>
      <c r="F50" s="49" t="s">
        <v>39</v>
      </c>
      <c r="G50" s="49" t="s">
        <v>147</v>
      </c>
      <c r="H50" s="48">
        <v>47.2</v>
      </c>
      <c r="I50" s="50">
        <v>1</v>
      </c>
      <c r="J50" s="50">
        <v>1</v>
      </c>
      <c r="K50" s="48">
        <v>6</v>
      </c>
      <c r="L50">
        <f t="shared" si="0"/>
        <v>283.20000000000005</v>
      </c>
    </row>
    <row r="51" spans="1:12" x14ac:dyDescent="0.25">
      <c r="A51" s="48">
        <v>219</v>
      </c>
      <c r="B51" s="49" t="s">
        <v>68</v>
      </c>
      <c r="C51" s="48">
        <v>2013</v>
      </c>
      <c r="D51" s="49" t="s">
        <v>168</v>
      </c>
      <c r="E51" s="49" t="s">
        <v>146</v>
      </c>
      <c r="F51" s="49" t="s">
        <v>39</v>
      </c>
      <c r="G51" s="49" t="s">
        <v>148</v>
      </c>
      <c r="H51" s="48">
        <v>72.599999999999994</v>
      </c>
      <c r="I51" s="50">
        <v>0.9</v>
      </c>
      <c r="J51" s="50">
        <v>0.9</v>
      </c>
      <c r="K51" s="48">
        <v>2</v>
      </c>
      <c r="L51">
        <f t="shared" si="0"/>
        <v>130.68</v>
      </c>
    </row>
    <row r="52" spans="1:12" x14ac:dyDescent="0.25">
      <c r="A52" s="48">
        <v>222</v>
      </c>
      <c r="B52" s="49" t="s">
        <v>162</v>
      </c>
      <c r="C52" s="48">
        <v>2013</v>
      </c>
      <c r="D52" s="49" t="s">
        <v>168</v>
      </c>
      <c r="E52" s="49" t="s">
        <v>146</v>
      </c>
      <c r="F52" s="49" t="s">
        <v>124</v>
      </c>
      <c r="G52" s="49" t="s">
        <v>147</v>
      </c>
      <c r="H52" s="48">
        <v>47.2</v>
      </c>
      <c r="I52" s="50">
        <v>1</v>
      </c>
      <c r="J52" s="50">
        <v>1</v>
      </c>
      <c r="K52" s="48">
        <v>11</v>
      </c>
      <c r="L52">
        <f t="shared" si="0"/>
        <v>519.20000000000005</v>
      </c>
    </row>
    <row r="53" spans="1:12" x14ac:dyDescent="0.25">
      <c r="A53" s="48">
        <v>223</v>
      </c>
      <c r="B53" s="49" t="s">
        <v>193</v>
      </c>
      <c r="C53" s="48">
        <v>2013</v>
      </c>
      <c r="D53" s="49" t="s">
        <v>168</v>
      </c>
      <c r="E53" s="49" t="s">
        <v>146</v>
      </c>
      <c r="F53" s="49" t="s">
        <v>115</v>
      </c>
      <c r="G53" s="49" t="s">
        <v>147</v>
      </c>
      <c r="H53" s="48">
        <v>47.2</v>
      </c>
      <c r="I53" s="50">
        <v>1</v>
      </c>
      <c r="J53" s="50">
        <v>1</v>
      </c>
      <c r="K53" s="48">
        <v>13</v>
      </c>
      <c r="L53">
        <f t="shared" si="0"/>
        <v>613.6</v>
      </c>
    </row>
    <row r="54" spans="1:12" x14ac:dyDescent="0.25">
      <c r="A54" s="48">
        <v>223</v>
      </c>
      <c r="B54" s="49" t="s">
        <v>193</v>
      </c>
      <c r="C54" s="48">
        <v>2013</v>
      </c>
      <c r="D54" s="49" t="s">
        <v>168</v>
      </c>
      <c r="E54" s="49" t="s">
        <v>146</v>
      </c>
      <c r="F54" s="49" t="s">
        <v>18</v>
      </c>
      <c r="G54" s="49" t="s">
        <v>147</v>
      </c>
      <c r="H54" s="48">
        <v>230.4</v>
      </c>
      <c r="I54" s="50">
        <v>1</v>
      </c>
      <c r="J54" s="50">
        <v>1</v>
      </c>
      <c r="K54" s="48">
        <v>1</v>
      </c>
      <c r="L54">
        <f t="shared" si="0"/>
        <v>230.4</v>
      </c>
    </row>
    <row r="55" spans="1:12" x14ac:dyDescent="0.25">
      <c r="A55" s="48">
        <v>223</v>
      </c>
      <c r="B55" s="49" t="s">
        <v>193</v>
      </c>
      <c r="C55" s="48">
        <v>2013</v>
      </c>
      <c r="D55" s="49" t="s">
        <v>168</v>
      </c>
      <c r="E55" s="49" t="s">
        <v>146</v>
      </c>
      <c r="F55" s="49" t="s">
        <v>39</v>
      </c>
      <c r="G55" s="49" t="s">
        <v>147</v>
      </c>
      <c r="H55" s="48">
        <v>47.2</v>
      </c>
      <c r="I55" s="50">
        <v>0.2</v>
      </c>
      <c r="J55" s="50">
        <v>0.15</v>
      </c>
      <c r="K55" s="48">
        <v>1</v>
      </c>
      <c r="L55">
        <f t="shared" si="0"/>
        <v>8.26</v>
      </c>
    </row>
    <row r="56" spans="1:12" x14ac:dyDescent="0.25">
      <c r="A56" s="48">
        <v>223</v>
      </c>
      <c r="B56" s="49" t="s">
        <v>193</v>
      </c>
      <c r="C56" s="48">
        <v>2013</v>
      </c>
      <c r="D56" s="49" t="s">
        <v>168</v>
      </c>
      <c r="E56" s="49" t="s">
        <v>146</v>
      </c>
      <c r="F56" s="49" t="s">
        <v>39</v>
      </c>
      <c r="G56" s="49" t="s">
        <v>147</v>
      </c>
      <c r="H56" s="48">
        <v>47.2</v>
      </c>
      <c r="I56" s="50">
        <v>1</v>
      </c>
      <c r="J56" s="50">
        <v>1</v>
      </c>
      <c r="K56" s="48">
        <v>5</v>
      </c>
      <c r="L56">
        <f t="shared" si="0"/>
        <v>236</v>
      </c>
    </row>
    <row r="57" spans="1:12" x14ac:dyDescent="0.25">
      <c r="A57" s="48">
        <v>227</v>
      </c>
      <c r="B57" s="49" t="s">
        <v>71</v>
      </c>
      <c r="C57" s="48">
        <v>2013</v>
      </c>
      <c r="D57" s="49" t="s">
        <v>168</v>
      </c>
      <c r="E57" s="49" t="s">
        <v>146</v>
      </c>
      <c r="F57" s="49" t="s">
        <v>39</v>
      </c>
      <c r="G57" s="49" t="s">
        <v>147</v>
      </c>
      <c r="H57" s="48">
        <v>47.2</v>
      </c>
      <c r="I57" s="50">
        <v>1</v>
      </c>
      <c r="J57" s="50">
        <v>1</v>
      </c>
      <c r="K57" s="48">
        <v>4</v>
      </c>
      <c r="L57">
        <f t="shared" si="0"/>
        <v>188.8</v>
      </c>
    </row>
    <row r="58" spans="1:12" x14ac:dyDescent="0.25">
      <c r="A58" s="48">
        <v>231</v>
      </c>
      <c r="B58" s="49" t="s">
        <v>194</v>
      </c>
      <c r="C58" s="48">
        <v>2013</v>
      </c>
      <c r="D58" s="49" t="s">
        <v>168</v>
      </c>
      <c r="E58" s="49" t="s">
        <v>146</v>
      </c>
      <c r="F58" s="49" t="s">
        <v>115</v>
      </c>
      <c r="G58" s="49" t="s">
        <v>147</v>
      </c>
      <c r="H58" s="48">
        <v>47.2</v>
      </c>
      <c r="I58" s="50">
        <v>1</v>
      </c>
      <c r="J58" s="50">
        <v>1</v>
      </c>
      <c r="K58" s="48">
        <v>8</v>
      </c>
      <c r="L58">
        <f t="shared" si="0"/>
        <v>377.6</v>
      </c>
    </row>
    <row r="59" spans="1:12" x14ac:dyDescent="0.25">
      <c r="A59" s="48">
        <v>233</v>
      </c>
      <c r="B59" s="49" t="s">
        <v>195</v>
      </c>
      <c r="C59" s="48">
        <v>2013</v>
      </c>
      <c r="D59" s="49" t="s">
        <v>168</v>
      </c>
      <c r="E59" s="49" t="s">
        <v>146</v>
      </c>
      <c r="F59" s="49" t="s">
        <v>39</v>
      </c>
      <c r="G59" s="49" t="s">
        <v>148</v>
      </c>
      <c r="H59" s="48">
        <v>72.599999999999994</v>
      </c>
      <c r="I59" s="50">
        <v>1</v>
      </c>
      <c r="J59" s="50">
        <v>0</v>
      </c>
      <c r="K59" s="48">
        <v>2</v>
      </c>
      <c r="L59">
        <f t="shared" si="0"/>
        <v>72.599999999999994</v>
      </c>
    </row>
    <row r="60" spans="1:12" x14ac:dyDescent="0.25">
      <c r="A60" s="48">
        <v>234</v>
      </c>
      <c r="B60" s="49" t="s">
        <v>196</v>
      </c>
      <c r="C60" s="48">
        <v>2013</v>
      </c>
      <c r="D60" s="49" t="s">
        <v>168</v>
      </c>
      <c r="E60" s="49" t="s">
        <v>146</v>
      </c>
      <c r="F60" s="49" t="s">
        <v>39</v>
      </c>
      <c r="G60" s="49" t="s">
        <v>147</v>
      </c>
      <c r="H60" s="48">
        <v>47.2</v>
      </c>
      <c r="I60" s="50">
        <v>1</v>
      </c>
      <c r="J60" s="50">
        <v>1</v>
      </c>
      <c r="K60" s="48">
        <v>2</v>
      </c>
      <c r="L60">
        <f t="shared" si="0"/>
        <v>94.4</v>
      </c>
    </row>
    <row r="61" spans="1:12" x14ac:dyDescent="0.25">
      <c r="A61" s="48">
        <v>238</v>
      </c>
      <c r="B61" s="49" t="s">
        <v>73</v>
      </c>
      <c r="C61" s="48">
        <v>2013</v>
      </c>
      <c r="D61" s="49" t="s">
        <v>168</v>
      </c>
      <c r="E61" s="49" t="s">
        <v>146</v>
      </c>
      <c r="F61" s="49" t="s">
        <v>39</v>
      </c>
      <c r="G61" s="49" t="s">
        <v>147</v>
      </c>
      <c r="H61" s="48">
        <v>47.2</v>
      </c>
      <c r="I61" s="50">
        <v>1</v>
      </c>
      <c r="J61" s="50">
        <v>1</v>
      </c>
      <c r="K61" s="48">
        <v>9</v>
      </c>
      <c r="L61">
        <f t="shared" si="0"/>
        <v>424.8</v>
      </c>
    </row>
    <row r="62" spans="1:12" x14ac:dyDescent="0.25">
      <c r="A62" s="48">
        <v>251</v>
      </c>
      <c r="B62" s="49" t="s">
        <v>75</v>
      </c>
      <c r="C62" s="48">
        <v>2013</v>
      </c>
      <c r="D62" s="49" t="s">
        <v>168</v>
      </c>
      <c r="E62" s="49" t="s">
        <v>146</v>
      </c>
      <c r="F62" s="49" t="s">
        <v>39</v>
      </c>
      <c r="G62" s="49" t="s">
        <v>147</v>
      </c>
      <c r="H62" s="48">
        <v>47.2</v>
      </c>
      <c r="I62" s="50">
        <v>1</v>
      </c>
      <c r="J62" s="50">
        <v>1</v>
      </c>
      <c r="K62" s="48">
        <v>1</v>
      </c>
      <c r="L62">
        <f t="shared" si="0"/>
        <v>47.2</v>
      </c>
    </row>
    <row r="63" spans="1:12" x14ac:dyDescent="0.25">
      <c r="A63" s="48">
        <v>257</v>
      </c>
      <c r="B63" s="49" t="s">
        <v>76</v>
      </c>
      <c r="C63" s="48">
        <v>2013</v>
      </c>
      <c r="D63" s="49" t="s">
        <v>168</v>
      </c>
      <c r="E63" s="49" t="s">
        <v>146</v>
      </c>
      <c r="F63" s="49" t="s">
        <v>39</v>
      </c>
      <c r="G63" s="49" t="s">
        <v>147</v>
      </c>
      <c r="H63" s="48">
        <v>47.2</v>
      </c>
      <c r="I63" s="50">
        <v>1</v>
      </c>
      <c r="J63" s="50">
        <v>1</v>
      </c>
      <c r="K63" s="48">
        <v>36</v>
      </c>
      <c r="L63">
        <f t="shared" si="0"/>
        <v>1699.2</v>
      </c>
    </row>
    <row r="64" spans="1:12" x14ac:dyDescent="0.25">
      <c r="A64" s="48">
        <v>257</v>
      </c>
      <c r="B64" s="49" t="s">
        <v>76</v>
      </c>
      <c r="C64" s="48">
        <v>2013</v>
      </c>
      <c r="D64" s="49" t="s">
        <v>168</v>
      </c>
      <c r="E64" s="49" t="s">
        <v>146</v>
      </c>
      <c r="F64" s="49" t="s">
        <v>39</v>
      </c>
      <c r="G64" s="49" t="s">
        <v>148</v>
      </c>
      <c r="H64" s="48">
        <v>72.599999999999994</v>
      </c>
      <c r="I64" s="50">
        <v>1</v>
      </c>
      <c r="J64" s="50">
        <v>1</v>
      </c>
      <c r="K64" s="48">
        <v>7</v>
      </c>
      <c r="L64">
        <f t="shared" si="0"/>
        <v>508.19999999999993</v>
      </c>
    </row>
    <row r="65" spans="1:12" x14ac:dyDescent="0.25">
      <c r="A65" s="48">
        <v>267</v>
      </c>
      <c r="B65" s="49" t="s">
        <v>198</v>
      </c>
      <c r="C65" s="48">
        <v>2013</v>
      </c>
      <c r="D65" s="49" t="s">
        <v>168</v>
      </c>
      <c r="E65" s="49" t="s">
        <v>146</v>
      </c>
      <c r="F65" s="49" t="s">
        <v>115</v>
      </c>
      <c r="G65" s="49" t="s">
        <v>147</v>
      </c>
      <c r="H65" s="48">
        <v>47.2</v>
      </c>
      <c r="I65" s="50">
        <v>1</v>
      </c>
      <c r="J65" s="50">
        <v>1</v>
      </c>
      <c r="K65" s="48">
        <v>1</v>
      </c>
      <c r="L65">
        <f t="shared" si="0"/>
        <v>47.2</v>
      </c>
    </row>
    <row r="66" spans="1:12" x14ac:dyDescent="0.25">
      <c r="A66" s="48">
        <v>269</v>
      </c>
      <c r="B66" s="49" t="s">
        <v>77</v>
      </c>
      <c r="C66" s="48">
        <v>2013</v>
      </c>
      <c r="D66" s="49" t="s">
        <v>168</v>
      </c>
      <c r="E66" s="49" t="s">
        <v>146</v>
      </c>
      <c r="F66" s="49" t="s">
        <v>115</v>
      </c>
      <c r="G66" s="49" t="s">
        <v>147</v>
      </c>
      <c r="H66" s="48">
        <v>47.2</v>
      </c>
      <c r="I66" s="50">
        <v>1</v>
      </c>
      <c r="J66" s="50">
        <v>1</v>
      </c>
      <c r="K66" s="48">
        <v>2</v>
      </c>
      <c r="L66">
        <f t="shared" ref="L66:L117" si="1">((I66+J66)/2)*K66*H66</f>
        <v>94.4</v>
      </c>
    </row>
    <row r="67" spans="1:12" x14ac:dyDescent="0.25">
      <c r="A67" s="48">
        <v>269</v>
      </c>
      <c r="B67" s="49" t="s">
        <v>77</v>
      </c>
      <c r="C67" s="48">
        <v>2013</v>
      </c>
      <c r="D67" s="49" t="s">
        <v>168</v>
      </c>
      <c r="E67" s="49" t="s">
        <v>146</v>
      </c>
      <c r="F67" s="49" t="s">
        <v>39</v>
      </c>
      <c r="G67" s="49" t="s">
        <v>147</v>
      </c>
      <c r="H67" s="48">
        <v>47.2</v>
      </c>
      <c r="I67" s="50">
        <v>1</v>
      </c>
      <c r="J67" s="50">
        <v>1</v>
      </c>
      <c r="K67" s="48">
        <v>55</v>
      </c>
      <c r="L67">
        <f t="shared" si="1"/>
        <v>2596</v>
      </c>
    </row>
    <row r="68" spans="1:12" x14ac:dyDescent="0.25">
      <c r="A68" s="48">
        <v>269</v>
      </c>
      <c r="B68" s="49" t="s">
        <v>77</v>
      </c>
      <c r="C68" s="48">
        <v>2013</v>
      </c>
      <c r="D68" s="49" t="s">
        <v>168</v>
      </c>
      <c r="E68" s="49" t="s">
        <v>146</v>
      </c>
      <c r="F68" s="49" t="s">
        <v>124</v>
      </c>
      <c r="G68" s="49" t="s">
        <v>147</v>
      </c>
      <c r="H68" s="48">
        <v>47.2</v>
      </c>
      <c r="I68" s="50">
        <v>1</v>
      </c>
      <c r="J68" s="50">
        <v>1</v>
      </c>
      <c r="K68" s="48">
        <v>1</v>
      </c>
      <c r="L68">
        <f t="shared" si="1"/>
        <v>47.2</v>
      </c>
    </row>
    <row r="69" spans="1:12" x14ac:dyDescent="0.25">
      <c r="A69" s="48">
        <v>274</v>
      </c>
      <c r="B69" s="49" t="s">
        <v>79</v>
      </c>
      <c r="C69" s="48">
        <v>2013</v>
      </c>
      <c r="D69" s="49" t="s">
        <v>168</v>
      </c>
      <c r="E69" s="49" t="s">
        <v>146</v>
      </c>
      <c r="F69" s="49" t="s">
        <v>115</v>
      </c>
      <c r="G69" s="49" t="s">
        <v>147</v>
      </c>
      <c r="H69" s="48">
        <v>47.2</v>
      </c>
      <c r="I69" s="50">
        <v>1</v>
      </c>
      <c r="J69" s="50">
        <v>1</v>
      </c>
      <c r="K69" s="48">
        <v>1</v>
      </c>
      <c r="L69">
        <f t="shared" si="1"/>
        <v>47.2</v>
      </c>
    </row>
    <row r="70" spans="1:12" x14ac:dyDescent="0.25">
      <c r="A70" s="48">
        <v>274</v>
      </c>
      <c r="B70" s="49" t="s">
        <v>79</v>
      </c>
      <c r="C70" s="48">
        <v>2013</v>
      </c>
      <c r="D70" s="49" t="s">
        <v>168</v>
      </c>
      <c r="E70" s="49" t="s">
        <v>146</v>
      </c>
      <c r="F70" s="49" t="s">
        <v>39</v>
      </c>
      <c r="G70" s="49" t="s">
        <v>147</v>
      </c>
      <c r="H70" s="48">
        <v>47.2</v>
      </c>
      <c r="I70" s="50">
        <v>1</v>
      </c>
      <c r="J70" s="50">
        <v>1</v>
      </c>
      <c r="K70" s="48">
        <v>19</v>
      </c>
      <c r="L70">
        <f t="shared" si="1"/>
        <v>896.80000000000007</v>
      </c>
    </row>
    <row r="71" spans="1:12" x14ac:dyDescent="0.25">
      <c r="A71" s="48">
        <v>275</v>
      </c>
      <c r="B71" s="49" t="s">
        <v>80</v>
      </c>
      <c r="C71" s="48">
        <v>2013</v>
      </c>
      <c r="D71" s="49" t="s">
        <v>168</v>
      </c>
      <c r="E71" s="49" t="s">
        <v>146</v>
      </c>
      <c r="F71" s="49" t="s">
        <v>39</v>
      </c>
      <c r="G71" s="49" t="s">
        <v>147</v>
      </c>
      <c r="H71" s="48">
        <v>47.2</v>
      </c>
      <c r="I71" s="50">
        <v>0</v>
      </c>
      <c r="J71" s="50">
        <v>1</v>
      </c>
      <c r="K71" s="48">
        <v>4</v>
      </c>
      <c r="L71">
        <f t="shared" si="1"/>
        <v>94.4</v>
      </c>
    </row>
    <row r="72" spans="1:12" x14ac:dyDescent="0.25">
      <c r="A72" s="48">
        <v>294</v>
      </c>
      <c r="B72" s="49" t="s">
        <v>180</v>
      </c>
      <c r="C72" s="48">
        <v>2013</v>
      </c>
      <c r="D72" s="49" t="s">
        <v>168</v>
      </c>
      <c r="E72" s="49" t="s">
        <v>146</v>
      </c>
      <c r="F72" s="49" t="s">
        <v>115</v>
      </c>
      <c r="G72" s="49" t="s">
        <v>147</v>
      </c>
      <c r="H72" s="48">
        <v>47.2</v>
      </c>
      <c r="I72" s="50">
        <v>0.62</v>
      </c>
      <c r="J72" s="50">
        <v>0.62</v>
      </c>
      <c r="K72" s="48">
        <v>29</v>
      </c>
      <c r="L72">
        <f t="shared" si="1"/>
        <v>848.65600000000006</v>
      </c>
    </row>
    <row r="73" spans="1:12" x14ac:dyDescent="0.25">
      <c r="A73" s="48">
        <v>294</v>
      </c>
      <c r="B73" s="49" t="s">
        <v>180</v>
      </c>
      <c r="C73" s="48">
        <v>2013</v>
      </c>
      <c r="D73" s="49" t="s">
        <v>168</v>
      </c>
      <c r="E73" s="49" t="s">
        <v>146</v>
      </c>
      <c r="F73" s="49" t="s">
        <v>115</v>
      </c>
      <c r="G73" s="49" t="s">
        <v>147</v>
      </c>
      <c r="H73" s="48">
        <v>47.2</v>
      </c>
      <c r="I73" s="50">
        <v>1</v>
      </c>
      <c r="J73" s="50">
        <v>1</v>
      </c>
      <c r="K73" s="48">
        <v>69</v>
      </c>
      <c r="L73">
        <f t="shared" si="1"/>
        <v>3256.8</v>
      </c>
    </row>
    <row r="74" spans="1:12" x14ac:dyDescent="0.25">
      <c r="A74" s="48">
        <v>294</v>
      </c>
      <c r="B74" s="49" t="s">
        <v>180</v>
      </c>
      <c r="C74" s="48">
        <v>2013</v>
      </c>
      <c r="D74" s="49" t="s">
        <v>168</v>
      </c>
      <c r="E74" s="49" t="s">
        <v>146</v>
      </c>
      <c r="F74" s="49" t="s">
        <v>18</v>
      </c>
      <c r="G74" s="49" t="s">
        <v>147</v>
      </c>
      <c r="H74" s="48">
        <v>230.4</v>
      </c>
      <c r="I74" s="50">
        <v>1</v>
      </c>
      <c r="J74" s="50">
        <v>1</v>
      </c>
      <c r="K74" s="48">
        <v>6</v>
      </c>
      <c r="L74">
        <f t="shared" si="1"/>
        <v>1382.4</v>
      </c>
    </row>
    <row r="75" spans="1:12" x14ac:dyDescent="0.25">
      <c r="A75" s="48">
        <v>294</v>
      </c>
      <c r="B75" s="49" t="s">
        <v>180</v>
      </c>
      <c r="C75" s="48">
        <v>2013</v>
      </c>
      <c r="D75" s="49" t="s">
        <v>168</v>
      </c>
      <c r="E75" s="49" t="s">
        <v>146</v>
      </c>
      <c r="F75" s="49" t="s">
        <v>39</v>
      </c>
      <c r="G75" s="49" t="s">
        <v>147</v>
      </c>
      <c r="H75" s="48">
        <v>47.2</v>
      </c>
      <c r="I75" s="50">
        <v>1</v>
      </c>
      <c r="J75" s="50">
        <v>1</v>
      </c>
      <c r="K75" s="48">
        <v>170</v>
      </c>
      <c r="L75">
        <f t="shared" si="1"/>
        <v>8024.0000000000009</v>
      </c>
    </row>
    <row r="76" spans="1:12" x14ac:dyDescent="0.25">
      <c r="A76" s="48">
        <v>294</v>
      </c>
      <c r="B76" s="49" t="s">
        <v>180</v>
      </c>
      <c r="C76" s="48">
        <v>2013</v>
      </c>
      <c r="D76" s="49" t="s">
        <v>168</v>
      </c>
      <c r="E76" s="49" t="s">
        <v>146</v>
      </c>
      <c r="F76" s="49" t="s">
        <v>57</v>
      </c>
      <c r="G76" s="49" t="s">
        <v>147</v>
      </c>
      <c r="H76" s="48">
        <v>449.2</v>
      </c>
      <c r="I76" s="50">
        <v>1</v>
      </c>
      <c r="J76" s="50">
        <v>1</v>
      </c>
      <c r="K76" s="48">
        <v>1</v>
      </c>
      <c r="L76">
        <f t="shared" si="1"/>
        <v>449.2</v>
      </c>
    </row>
    <row r="77" spans="1:12" x14ac:dyDescent="0.25">
      <c r="A77" s="48">
        <v>294</v>
      </c>
      <c r="B77" s="49" t="s">
        <v>180</v>
      </c>
      <c r="C77" s="48">
        <v>2013</v>
      </c>
      <c r="D77" s="49" t="s">
        <v>168</v>
      </c>
      <c r="E77" s="49" t="s">
        <v>146</v>
      </c>
      <c r="F77" s="49" t="s">
        <v>124</v>
      </c>
      <c r="G77" s="49" t="s">
        <v>147</v>
      </c>
      <c r="H77" s="48">
        <v>47.2</v>
      </c>
      <c r="I77" s="50">
        <v>1</v>
      </c>
      <c r="J77" s="50">
        <v>1</v>
      </c>
      <c r="K77" s="48">
        <v>29</v>
      </c>
      <c r="L77">
        <f t="shared" si="1"/>
        <v>1368.8000000000002</v>
      </c>
    </row>
    <row r="78" spans="1:12" x14ac:dyDescent="0.25">
      <c r="A78" s="48">
        <v>306</v>
      </c>
      <c r="B78" s="49" t="s">
        <v>197</v>
      </c>
      <c r="C78" s="48">
        <v>2013</v>
      </c>
      <c r="D78" s="49" t="s">
        <v>168</v>
      </c>
      <c r="E78" s="49" t="s">
        <v>146</v>
      </c>
      <c r="F78" s="49" t="s">
        <v>39</v>
      </c>
      <c r="G78" s="49" t="s">
        <v>147</v>
      </c>
      <c r="H78" s="48">
        <v>47.2</v>
      </c>
      <c r="I78" s="50">
        <v>1</v>
      </c>
      <c r="J78" s="50">
        <v>1</v>
      </c>
      <c r="K78" s="48">
        <v>2</v>
      </c>
      <c r="L78">
        <f t="shared" si="1"/>
        <v>94.4</v>
      </c>
    </row>
    <row r="79" spans="1:12" x14ac:dyDescent="0.25">
      <c r="A79" s="48">
        <v>418</v>
      </c>
      <c r="B79" s="49" t="s">
        <v>169</v>
      </c>
      <c r="C79" s="48">
        <v>2013</v>
      </c>
      <c r="D79" s="49" t="s">
        <v>168</v>
      </c>
      <c r="E79" s="49" t="s">
        <v>146</v>
      </c>
      <c r="F79" s="49" t="s">
        <v>39</v>
      </c>
      <c r="G79" s="49" t="s">
        <v>147</v>
      </c>
      <c r="H79" s="48">
        <v>47.2</v>
      </c>
      <c r="I79" s="50">
        <v>1</v>
      </c>
      <c r="J79" s="50">
        <v>1</v>
      </c>
      <c r="K79" s="48">
        <v>5</v>
      </c>
      <c r="L79">
        <f t="shared" si="1"/>
        <v>236</v>
      </c>
    </row>
    <row r="80" spans="1:12" x14ac:dyDescent="0.25">
      <c r="A80" s="48">
        <v>495</v>
      </c>
      <c r="B80" s="49" t="s">
        <v>172</v>
      </c>
      <c r="C80" s="48">
        <v>2013</v>
      </c>
      <c r="D80" s="49" t="s">
        <v>168</v>
      </c>
      <c r="E80" s="49" t="s">
        <v>146</v>
      </c>
      <c r="F80" s="49" t="s">
        <v>115</v>
      </c>
      <c r="G80" s="49" t="s">
        <v>147</v>
      </c>
      <c r="H80" s="48">
        <v>47.2</v>
      </c>
      <c r="I80" s="50">
        <v>0</v>
      </c>
      <c r="J80" s="50">
        <v>1</v>
      </c>
      <c r="K80" s="48">
        <v>4</v>
      </c>
      <c r="L80">
        <f t="shared" si="1"/>
        <v>94.4</v>
      </c>
    </row>
    <row r="81" spans="1:12" x14ac:dyDescent="0.25">
      <c r="A81" s="48">
        <v>495</v>
      </c>
      <c r="B81" s="49" t="s">
        <v>172</v>
      </c>
      <c r="C81" s="48">
        <v>2013</v>
      </c>
      <c r="D81" s="49" t="s">
        <v>168</v>
      </c>
      <c r="E81" s="49" t="s">
        <v>146</v>
      </c>
      <c r="F81" s="49" t="s">
        <v>115</v>
      </c>
      <c r="G81" s="49" t="s">
        <v>147</v>
      </c>
      <c r="H81" s="48">
        <v>47.2</v>
      </c>
      <c r="I81" s="50">
        <v>1</v>
      </c>
      <c r="J81" s="50">
        <v>1</v>
      </c>
      <c r="K81" s="48">
        <v>6</v>
      </c>
      <c r="L81">
        <f t="shared" si="1"/>
        <v>283.20000000000005</v>
      </c>
    </row>
    <row r="82" spans="1:12" x14ac:dyDescent="0.25">
      <c r="A82" s="48">
        <v>495</v>
      </c>
      <c r="B82" s="49" t="s">
        <v>172</v>
      </c>
      <c r="C82" s="48">
        <v>2013</v>
      </c>
      <c r="D82" s="49" t="s">
        <v>168</v>
      </c>
      <c r="E82" s="49" t="s">
        <v>146</v>
      </c>
      <c r="F82" s="49" t="s">
        <v>115</v>
      </c>
      <c r="G82" s="49" t="s">
        <v>148</v>
      </c>
      <c r="H82" s="48">
        <v>72.599999999999994</v>
      </c>
      <c r="I82" s="50">
        <v>1</v>
      </c>
      <c r="J82" s="50">
        <v>1</v>
      </c>
      <c r="K82" s="48">
        <v>12</v>
      </c>
      <c r="L82">
        <f t="shared" si="1"/>
        <v>871.19999999999993</v>
      </c>
    </row>
    <row r="83" spans="1:12" x14ac:dyDescent="0.25">
      <c r="A83" s="48">
        <v>495</v>
      </c>
      <c r="B83" s="49" t="s">
        <v>172</v>
      </c>
      <c r="C83" s="48">
        <v>2013</v>
      </c>
      <c r="D83" s="49" t="s">
        <v>168</v>
      </c>
      <c r="E83" s="49" t="s">
        <v>146</v>
      </c>
      <c r="F83" s="49" t="s">
        <v>39</v>
      </c>
      <c r="G83" s="49" t="s">
        <v>147</v>
      </c>
      <c r="H83" s="48">
        <v>47.2</v>
      </c>
      <c r="I83" s="50">
        <v>0</v>
      </c>
      <c r="J83" s="50">
        <v>1</v>
      </c>
      <c r="K83" s="48">
        <v>4</v>
      </c>
      <c r="L83">
        <f t="shared" si="1"/>
        <v>94.4</v>
      </c>
    </row>
    <row r="84" spans="1:12" x14ac:dyDescent="0.25">
      <c r="A84" s="48">
        <v>495</v>
      </c>
      <c r="B84" s="49" t="s">
        <v>172</v>
      </c>
      <c r="C84" s="48">
        <v>2013</v>
      </c>
      <c r="D84" s="49" t="s">
        <v>168</v>
      </c>
      <c r="E84" s="49" t="s">
        <v>146</v>
      </c>
      <c r="F84" s="49" t="s">
        <v>39</v>
      </c>
      <c r="G84" s="49" t="s">
        <v>147</v>
      </c>
      <c r="H84" s="48">
        <v>47.2</v>
      </c>
      <c r="I84" s="50">
        <v>1</v>
      </c>
      <c r="J84" s="50">
        <v>1</v>
      </c>
      <c r="K84" s="48">
        <v>9</v>
      </c>
      <c r="L84">
        <f t="shared" si="1"/>
        <v>424.8</v>
      </c>
    </row>
    <row r="85" spans="1:12" x14ac:dyDescent="0.25">
      <c r="A85" s="48">
        <v>495</v>
      </c>
      <c r="B85" s="49" t="s">
        <v>172</v>
      </c>
      <c r="C85" s="48">
        <v>2013</v>
      </c>
      <c r="D85" s="49" t="s">
        <v>168</v>
      </c>
      <c r="E85" s="49" t="s">
        <v>146</v>
      </c>
      <c r="F85" s="49" t="s">
        <v>39</v>
      </c>
      <c r="G85" s="49" t="s">
        <v>148</v>
      </c>
      <c r="H85" s="48">
        <v>72.599999999999994</v>
      </c>
      <c r="I85" s="50">
        <v>1</v>
      </c>
      <c r="J85" s="50">
        <v>1</v>
      </c>
      <c r="K85" s="48">
        <v>14</v>
      </c>
      <c r="L85">
        <f t="shared" si="1"/>
        <v>1016.3999999999999</v>
      </c>
    </row>
    <row r="86" spans="1:12" x14ac:dyDescent="0.25">
      <c r="A86" s="48">
        <v>511</v>
      </c>
      <c r="B86" s="49" t="s">
        <v>94</v>
      </c>
      <c r="C86" s="48">
        <v>2013</v>
      </c>
      <c r="D86" s="49" t="s">
        <v>168</v>
      </c>
      <c r="E86" s="49" t="s">
        <v>146</v>
      </c>
      <c r="F86" s="49" t="s">
        <v>115</v>
      </c>
      <c r="G86" s="49" t="s">
        <v>147</v>
      </c>
      <c r="H86" s="48">
        <v>47.2</v>
      </c>
      <c r="I86" s="50">
        <v>1</v>
      </c>
      <c r="J86" s="50">
        <v>1</v>
      </c>
      <c r="K86" s="48">
        <v>142</v>
      </c>
      <c r="L86">
        <f t="shared" si="1"/>
        <v>6702.4000000000005</v>
      </c>
    </row>
    <row r="87" spans="1:12" x14ac:dyDescent="0.25">
      <c r="A87" s="48">
        <v>511</v>
      </c>
      <c r="B87" s="49" t="s">
        <v>94</v>
      </c>
      <c r="C87" s="48">
        <v>2013</v>
      </c>
      <c r="D87" s="49" t="s">
        <v>168</v>
      </c>
      <c r="E87" s="49" t="s">
        <v>146</v>
      </c>
      <c r="F87" s="49" t="s">
        <v>115</v>
      </c>
      <c r="G87" s="49" t="s">
        <v>148</v>
      </c>
      <c r="H87" s="48">
        <v>72.599999999999994</v>
      </c>
      <c r="I87" s="50">
        <v>1</v>
      </c>
      <c r="J87" s="50">
        <v>1</v>
      </c>
      <c r="K87" s="48">
        <v>113</v>
      </c>
      <c r="L87">
        <f t="shared" si="1"/>
        <v>8203.7999999999993</v>
      </c>
    </row>
    <row r="88" spans="1:12" x14ac:dyDescent="0.25">
      <c r="A88" s="48">
        <v>511</v>
      </c>
      <c r="B88" s="49" t="s">
        <v>94</v>
      </c>
      <c r="C88" s="48">
        <v>2013</v>
      </c>
      <c r="D88" s="49" t="s">
        <v>168</v>
      </c>
      <c r="E88" s="49" t="s">
        <v>146</v>
      </c>
      <c r="F88" s="49" t="s">
        <v>39</v>
      </c>
      <c r="G88" s="49" t="s">
        <v>147</v>
      </c>
      <c r="H88" s="48">
        <v>47.2</v>
      </c>
      <c r="I88" s="50">
        <v>0.5</v>
      </c>
      <c r="J88" s="50">
        <v>0.5</v>
      </c>
      <c r="K88" s="48">
        <v>9</v>
      </c>
      <c r="L88">
        <f t="shared" si="1"/>
        <v>212.4</v>
      </c>
    </row>
    <row r="89" spans="1:12" x14ac:dyDescent="0.25">
      <c r="A89" s="48">
        <v>511</v>
      </c>
      <c r="B89" s="49" t="s">
        <v>94</v>
      </c>
      <c r="C89" s="48">
        <v>2013</v>
      </c>
      <c r="D89" s="49" t="s">
        <v>168</v>
      </c>
      <c r="E89" s="49" t="s">
        <v>146</v>
      </c>
      <c r="F89" s="49" t="s">
        <v>39</v>
      </c>
      <c r="G89" s="49" t="s">
        <v>147</v>
      </c>
      <c r="H89" s="48">
        <v>47.2</v>
      </c>
      <c r="I89" s="50">
        <v>1</v>
      </c>
      <c r="J89" s="50">
        <v>1</v>
      </c>
      <c r="K89" s="48">
        <v>149</v>
      </c>
      <c r="L89">
        <f t="shared" si="1"/>
        <v>7032.8</v>
      </c>
    </row>
    <row r="90" spans="1:12" x14ac:dyDescent="0.25">
      <c r="A90" s="48">
        <v>511</v>
      </c>
      <c r="B90" s="49" t="s">
        <v>94</v>
      </c>
      <c r="C90" s="48">
        <v>2013</v>
      </c>
      <c r="D90" s="49" t="s">
        <v>168</v>
      </c>
      <c r="E90" s="49" t="s">
        <v>146</v>
      </c>
      <c r="F90" s="49" t="s">
        <v>39</v>
      </c>
      <c r="G90" s="49" t="s">
        <v>148</v>
      </c>
      <c r="H90" s="48">
        <v>72.599999999999994</v>
      </c>
      <c r="I90" s="50">
        <v>1</v>
      </c>
      <c r="J90" s="50">
        <v>1</v>
      </c>
      <c r="K90" s="48">
        <v>34</v>
      </c>
      <c r="L90">
        <f t="shared" si="1"/>
        <v>2468.3999999999996</v>
      </c>
    </row>
    <row r="91" spans="1:12" x14ac:dyDescent="0.25">
      <c r="A91" s="48">
        <v>511</v>
      </c>
      <c r="B91" s="49" t="s">
        <v>94</v>
      </c>
      <c r="C91" s="48">
        <v>2013</v>
      </c>
      <c r="D91" s="49" t="s">
        <v>168</v>
      </c>
      <c r="E91" s="49" t="s">
        <v>146</v>
      </c>
      <c r="F91" s="49" t="s">
        <v>24</v>
      </c>
      <c r="G91" s="49" t="s">
        <v>147</v>
      </c>
      <c r="H91" s="48">
        <v>118.1</v>
      </c>
      <c r="I91" s="50">
        <v>1</v>
      </c>
      <c r="J91" s="50">
        <v>1</v>
      </c>
      <c r="K91" s="48">
        <v>1</v>
      </c>
      <c r="L91">
        <f t="shared" si="1"/>
        <v>118.1</v>
      </c>
    </row>
    <row r="92" spans="1:12" x14ac:dyDescent="0.25">
      <c r="A92" s="48">
        <v>542</v>
      </c>
      <c r="B92" s="49" t="s">
        <v>164</v>
      </c>
      <c r="C92" s="48">
        <v>2013</v>
      </c>
      <c r="D92" s="49" t="s">
        <v>168</v>
      </c>
      <c r="E92" s="49" t="s">
        <v>146</v>
      </c>
      <c r="F92" s="49" t="s">
        <v>39</v>
      </c>
      <c r="G92" s="49" t="s">
        <v>147</v>
      </c>
      <c r="H92" s="48">
        <v>47.2</v>
      </c>
      <c r="I92" s="50">
        <v>1</v>
      </c>
      <c r="J92" s="50">
        <v>1</v>
      </c>
      <c r="K92" s="48">
        <v>6</v>
      </c>
      <c r="L92">
        <f t="shared" si="1"/>
        <v>283.20000000000005</v>
      </c>
    </row>
    <row r="93" spans="1:12" x14ac:dyDescent="0.25">
      <c r="A93" s="48">
        <v>542</v>
      </c>
      <c r="B93" s="49" t="s">
        <v>164</v>
      </c>
      <c r="C93" s="48">
        <v>2013</v>
      </c>
      <c r="D93" s="49" t="s">
        <v>168</v>
      </c>
      <c r="E93" s="49" t="s">
        <v>146</v>
      </c>
      <c r="F93" s="49" t="s">
        <v>39</v>
      </c>
      <c r="G93" s="49" t="s">
        <v>148</v>
      </c>
      <c r="H93" s="48">
        <v>72.599999999999994</v>
      </c>
      <c r="I93" s="50">
        <v>1</v>
      </c>
      <c r="J93" s="50">
        <v>1</v>
      </c>
      <c r="K93" s="48">
        <v>11</v>
      </c>
      <c r="L93">
        <f t="shared" si="1"/>
        <v>798.59999999999991</v>
      </c>
    </row>
    <row r="94" spans="1:12" x14ac:dyDescent="0.25">
      <c r="A94" s="48">
        <v>549</v>
      </c>
      <c r="B94" s="49" t="s">
        <v>95</v>
      </c>
      <c r="C94" s="48">
        <v>2013</v>
      </c>
      <c r="D94" s="49" t="s">
        <v>168</v>
      </c>
      <c r="E94" s="49" t="s">
        <v>146</v>
      </c>
      <c r="F94" s="49" t="s">
        <v>115</v>
      </c>
      <c r="G94" s="49" t="s">
        <v>147</v>
      </c>
      <c r="H94" s="48">
        <v>47.2</v>
      </c>
      <c r="I94" s="50">
        <v>1</v>
      </c>
      <c r="J94" s="50">
        <v>1</v>
      </c>
      <c r="K94" s="48">
        <v>101</v>
      </c>
      <c r="L94">
        <f t="shared" si="1"/>
        <v>4767.2000000000007</v>
      </c>
    </row>
    <row r="95" spans="1:12" x14ac:dyDescent="0.25">
      <c r="A95" s="48">
        <v>549</v>
      </c>
      <c r="B95" s="49" t="s">
        <v>95</v>
      </c>
      <c r="C95" s="48">
        <v>2013</v>
      </c>
      <c r="D95" s="49" t="s">
        <v>168</v>
      </c>
      <c r="E95" s="49" t="s">
        <v>146</v>
      </c>
      <c r="F95" s="49" t="s">
        <v>115</v>
      </c>
      <c r="G95" s="49" t="s">
        <v>148</v>
      </c>
      <c r="H95" s="48">
        <v>72.599999999999994</v>
      </c>
      <c r="I95" s="50">
        <v>1</v>
      </c>
      <c r="J95" s="50">
        <v>1</v>
      </c>
      <c r="K95" s="48">
        <v>136</v>
      </c>
      <c r="L95">
        <f t="shared" si="1"/>
        <v>9873.5999999999985</v>
      </c>
    </row>
    <row r="96" spans="1:12" x14ac:dyDescent="0.25">
      <c r="A96" s="48">
        <v>549</v>
      </c>
      <c r="B96" s="49" t="s">
        <v>95</v>
      </c>
      <c r="C96" s="48">
        <v>2013</v>
      </c>
      <c r="D96" s="49" t="s">
        <v>168</v>
      </c>
      <c r="E96" s="49" t="s">
        <v>146</v>
      </c>
      <c r="F96" s="49" t="s">
        <v>39</v>
      </c>
      <c r="G96" s="49" t="s">
        <v>147</v>
      </c>
      <c r="H96" s="48">
        <v>47.2</v>
      </c>
      <c r="I96" s="50">
        <v>1</v>
      </c>
      <c r="J96" s="50">
        <v>1</v>
      </c>
      <c r="K96" s="48">
        <v>96</v>
      </c>
      <c r="L96">
        <f t="shared" si="1"/>
        <v>4531.2000000000007</v>
      </c>
    </row>
    <row r="97" spans="1:12" x14ac:dyDescent="0.25">
      <c r="A97" s="48">
        <v>549</v>
      </c>
      <c r="B97" s="49" t="s">
        <v>95</v>
      </c>
      <c r="C97" s="48">
        <v>2013</v>
      </c>
      <c r="D97" s="49" t="s">
        <v>168</v>
      </c>
      <c r="E97" s="49" t="s">
        <v>146</v>
      </c>
      <c r="F97" s="49" t="s">
        <v>39</v>
      </c>
      <c r="G97" s="49" t="s">
        <v>148</v>
      </c>
      <c r="H97" s="48">
        <v>72.599999999999994</v>
      </c>
      <c r="I97" s="50">
        <v>1</v>
      </c>
      <c r="J97" s="50">
        <v>1</v>
      </c>
      <c r="K97" s="48">
        <v>16</v>
      </c>
      <c r="L97">
        <f t="shared" si="1"/>
        <v>1161.5999999999999</v>
      </c>
    </row>
    <row r="98" spans="1:12" x14ac:dyDescent="0.25">
      <c r="A98" s="48">
        <v>566</v>
      </c>
      <c r="B98" s="49" t="s">
        <v>96</v>
      </c>
      <c r="C98" s="48">
        <v>2013</v>
      </c>
      <c r="D98" s="49" t="s">
        <v>168</v>
      </c>
      <c r="E98" s="49" t="s">
        <v>146</v>
      </c>
      <c r="F98" s="49" t="s">
        <v>115</v>
      </c>
      <c r="G98" s="49" t="s">
        <v>147</v>
      </c>
      <c r="H98" s="48">
        <v>47.2</v>
      </c>
      <c r="I98" s="50">
        <v>1</v>
      </c>
      <c r="J98" s="50">
        <v>1</v>
      </c>
      <c r="K98" s="48">
        <v>215</v>
      </c>
      <c r="L98">
        <f t="shared" si="1"/>
        <v>10148</v>
      </c>
    </row>
    <row r="99" spans="1:12" x14ac:dyDescent="0.25">
      <c r="A99" s="48">
        <v>566</v>
      </c>
      <c r="B99" s="49" t="s">
        <v>96</v>
      </c>
      <c r="C99" s="48">
        <v>2013</v>
      </c>
      <c r="D99" s="49" t="s">
        <v>168</v>
      </c>
      <c r="E99" s="49" t="s">
        <v>146</v>
      </c>
      <c r="F99" s="49" t="s">
        <v>115</v>
      </c>
      <c r="G99" s="49" t="s">
        <v>148</v>
      </c>
      <c r="H99" s="48">
        <v>72.599999999999994</v>
      </c>
      <c r="I99" s="50">
        <v>1</v>
      </c>
      <c r="J99" s="50">
        <v>1</v>
      </c>
      <c r="K99" s="48">
        <v>238</v>
      </c>
      <c r="L99">
        <f t="shared" si="1"/>
        <v>17278.8</v>
      </c>
    </row>
    <row r="100" spans="1:12" x14ac:dyDescent="0.25">
      <c r="A100" s="48">
        <v>566</v>
      </c>
      <c r="B100" s="49" t="s">
        <v>96</v>
      </c>
      <c r="C100" s="48">
        <v>2013</v>
      </c>
      <c r="D100" s="49" t="s">
        <v>168</v>
      </c>
      <c r="E100" s="49" t="s">
        <v>146</v>
      </c>
      <c r="F100" s="49" t="s">
        <v>39</v>
      </c>
      <c r="G100" s="49" t="s">
        <v>147</v>
      </c>
      <c r="H100" s="48">
        <v>47.2</v>
      </c>
      <c r="I100" s="50">
        <v>1</v>
      </c>
      <c r="J100" s="50">
        <v>1</v>
      </c>
      <c r="K100" s="48">
        <v>87</v>
      </c>
      <c r="L100">
        <f t="shared" si="1"/>
        <v>4106.4000000000005</v>
      </c>
    </row>
    <row r="101" spans="1:12" x14ac:dyDescent="0.25">
      <c r="A101" s="48">
        <v>566</v>
      </c>
      <c r="B101" s="49" t="s">
        <v>96</v>
      </c>
      <c r="C101" s="48">
        <v>2013</v>
      </c>
      <c r="D101" s="49" t="s">
        <v>168</v>
      </c>
      <c r="E101" s="49" t="s">
        <v>146</v>
      </c>
      <c r="F101" s="49" t="s">
        <v>39</v>
      </c>
      <c r="G101" s="49" t="s">
        <v>148</v>
      </c>
      <c r="H101" s="48">
        <v>72.599999999999994</v>
      </c>
      <c r="I101" s="50">
        <v>1</v>
      </c>
      <c r="J101" s="50">
        <v>1</v>
      </c>
      <c r="K101" s="48">
        <v>42</v>
      </c>
      <c r="L101">
        <f t="shared" si="1"/>
        <v>3049.2</v>
      </c>
    </row>
    <row r="102" spans="1:12" x14ac:dyDescent="0.25">
      <c r="A102" s="48">
        <v>578</v>
      </c>
      <c r="B102" s="49" t="s">
        <v>175</v>
      </c>
      <c r="C102" s="48">
        <v>2013</v>
      </c>
      <c r="D102" s="49" t="s">
        <v>168</v>
      </c>
      <c r="E102" s="49" t="s">
        <v>146</v>
      </c>
      <c r="F102" s="49" t="s">
        <v>39</v>
      </c>
      <c r="G102" s="49" t="s">
        <v>147</v>
      </c>
      <c r="H102" s="48">
        <v>47.2</v>
      </c>
      <c r="I102" s="50">
        <v>1</v>
      </c>
      <c r="J102" s="50">
        <v>1</v>
      </c>
      <c r="K102" s="48">
        <v>1</v>
      </c>
      <c r="L102">
        <f t="shared" si="1"/>
        <v>47.2</v>
      </c>
    </row>
    <row r="103" spans="1:12" x14ac:dyDescent="0.25">
      <c r="A103" s="48">
        <v>599</v>
      </c>
      <c r="B103" s="49" t="s">
        <v>190</v>
      </c>
      <c r="C103" s="48">
        <v>2013</v>
      </c>
      <c r="D103" s="49" t="s">
        <v>168</v>
      </c>
      <c r="E103" s="49" t="s">
        <v>146</v>
      </c>
      <c r="F103" s="49" t="s">
        <v>39</v>
      </c>
      <c r="G103" s="49" t="s">
        <v>147</v>
      </c>
      <c r="H103" s="48">
        <v>47.2</v>
      </c>
      <c r="I103" s="50">
        <v>1</v>
      </c>
      <c r="J103" s="50">
        <v>1</v>
      </c>
      <c r="K103" s="48">
        <v>12</v>
      </c>
      <c r="L103">
        <f t="shared" si="1"/>
        <v>566.40000000000009</v>
      </c>
    </row>
    <row r="104" spans="1:12" x14ac:dyDescent="0.25">
      <c r="A104" s="48">
        <v>614</v>
      </c>
      <c r="B104" s="49" t="s">
        <v>173</v>
      </c>
      <c r="C104" s="48">
        <v>2013</v>
      </c>
      <c r="D104" s="49" t="s">
        <v>168</v>
      </c>
      <c r="E104" s="49" t="s">
        <v>146</v>
      </c>
      <c r="F104" s="49" t="s">
        <v>115</v>
      </c>
      <c r="G104" s="49" t="s">
        <v>147</v>
      </c>
      <c r="H104" s="48">
        <v>47.2</v>
      </c>
      <c r="I104" s="50">
        <v>0</v>
      </c>
      <c r="J104" s="50">
        <v>0.5</v>
      </c>
      <c r="K104" s="48">
        <v>2</v>
      </c>
      <c r="L104">
        <f t="shared" si="1"/>
        <v>23.6</v>
      </c>
    </row>
    <row r="105" spans="1:12" x14ac:dyDescent="0.25">
      <c r="A105" s="48">
        <v>615</v>
      </c>
      <c r="B105" s="49" t="s">
        <v>100</v>
      </c>
      <c r="C105" s="48">
        <v>2013</v>
      </c>
      <c r="D105" s="49" t="s">
        <v>168</v>
      </c>
      <c r="E105" s="49" t="s">
        <v>146</v>
      </c>
      <c r="F105" s="49" t="s">
        <v>115</v>
      </c>
      <c r="G105" s="49" t="s">
        <v>147</v>
      </c>
      <c r="H105" s="48">
        <v>47.2</v>
      </c>
      <c r="I105" s="50">
        <v>1</v>
      </c>
      <c r="J105" s="50">
        <v>1</v>
      </c>
      <c r="K105" s="48">
        <v>22</v>
      </c>
      <c r="L105">
        <f t="shared" si="1"/>
        <v>1038.4000000000001</v>
      </c>
    </row>
    <row r="106" spans="1:12" x14ac:dyDescent="0.25">
      <c r="A106" s="48">
        <v>615</v>
      </c>
      <c r="B106" s="49" t="s">
        <v>100</v>
      </c>
      <c r="C106" s="48">
        <v>2013</v>
      </c>
      <c r="D106" s="49" t="s">
        <v>168</v>
      </c>
      <c r="E106" s="49" t="s">
        <v>146</v>
      </c>
      <c r="F106" s="49" t="s">
        <v>115</v>
      </c>
      <c r="G106" s="49" t="s">
        <v>148</v>
      </c>
      <c r="H106" s="48">
        <v>72.599999999999994</v>
      </c>
      <c r="I106" s="50">
        <v>1</v>
      </c>
      <c r="J106" s="50">
        <v>1</v>
      </c>
      <c r="K106" s="48">
        <v>10</v>
      </c>
      <c r="L106">
        <f t="shared" si="1"/>
        <v>726</v>
      </c>
    </row>
    <row r="107" spans="1:12" x14ac:dyDescent="0.25">
      <c r="A107" s="48">
        <v>615</v>
      </c>
      <c r="B107" s="49" t="s">
        <v>100</v>
      </c>
      <c r="C107" s="48">
        <v>2013</v>
      </c>
      <c r="D107" s="49" t="s">
        <v>168</v>
      </c>
      <c r="E107" s="49" t="s">
        <v>146</v>
      </c>
      <c r="F107" s="49" t="s">
        <v>39</v>
      </c>
      <c r="G107" s="49" t="s">
        <v>147</v>
      </c>
      <c r="H107" s="48">
        <v>47.2</v>
      </c>
      <c r="I107" s="50">
        <v>1</v>
      </c>
      <c r="J107" s="50">
        <v>1</v>
      </c>
      <c r="K107" s="48">
        <v>12</v>
      </c>
      <c r="L107">
        <f t="shared" si="1"/>
        <v>566.40000000000009</v>
      </c>
    </row>
    <row r="108" spans="1:12" x14ac:dyDescent="0.25">
      <c r="A108" s="48">
        <v>624</v>
      </c>
      <c r="B108" s="49" t="s">
        <v>101</v>
      </c>
      <c r="C108" s="48">
        <v>2013</v>
      </c>
      <c r="D108" s="49" t="s">
        <v>168</v>
      </c>
      <c r="E108" s="49" t="s">
        <v>146</v>
      </c>
      <c r="F108" s="49" t="s">
        <v>39</v>
      </c>
      <c r="G108" s="49" t="s">
        <v>147</v>
      </c>
      <c r="H108" s="48">
        <v>47.2</v>
      </c>
      <c r="I108" s="50">
        <v>1</v>
      </c>
      <c r="J108" s="50">
        <v>1</v>
      </c>
      <c r="K108" s="48">
        <v>21</v>
      </c>
      <c r="L108">
        <f t="shared" si="1"/>
        <v>991.2</v>
      </c>
    </row>
    <row r="109" spans="1:12" x14ac:dyDescent="0.25">
      <c r="A109" s="48">
        <v>624</v>
      </c>
      <c r="B109" s="49" t="s">
        <v>101</v>
      </c>
      <c r="C109" s="48">
        <v>2013</v>
      </c>
      <c r="D109" s="49" t="s">
        <v>168</v>
      </c>
      <c r="E109" s="49" t="s">
        <v>146</v>
      </c>
      <c r="F109" s="49" t="s">
        <v>124</v>
      </c>
      <c r="G109" s="49" t="s">
        <v>147</v>
      </c>
      <c r="H109" s="48">
        <v>47.2</v>
      </c>
      <c r="I109" s="50">
        <v>1</v>
      </c>
      <c r="J109" s="50">
        <v>1</v>
      </c>
      <c r="K109" s="48">
        <v>1</v>
      </c>
      <c r="L109">
        <f t="shared" si="1"/>
        <v>47.2</v>
      </c>
    </row>
    <row r="110" spans="1:12" x14ac:dyDescent="0.25">
      <c r="A110" s="48">
        <v>624</v>
      </c>
      <c r="B110" s="49" t="s">
        <v>101</v>
      </c>
      <c r="C110" s="48">
        <v>2013</v>
      </c>
      <c r="D110" s="49" t="s">
        <v>168</v>
      </c>
      <c r="E110" s="49" t="s">
        <v>146</v>
      </c>
      <c r="F110" s="49" t="s">
        <v>24</v>
      </c>
      <c r="G110" s="49" t="s">
        <v>147</v>
      </c>
      <c r="H110" s="48">
        <v>118.1</v>
      </c>
      <c r="I110" s="50">
        <v>1</v>
      </c>
      <c r="J110" s="50">
        <v>1</v>
      </c>
      <c r="K110" s="48">
        <v>1</v>
      </c>
      <c r="L110">
        <f t="shared" si="1"/>
        <v>118.1</v>
      </c>
    </row>
    <row r="111" spans="1:12" x14ac:dyDescent="0.25">
      <c r="A111" s="48">
        <v>659</v>
      </c>
      <c r="B111" s="49" t="s">
        <v>155</v>
      </c>
      <c r="C111" s="48">
        <v>2013</v>
      </c>
      <c r="D111" s="49" t="s">
        <v>168</v>
      </c>
      <c r="E111" s="49" t="s">
        <v>146</v>
      </c>
      <c r="F111" s="49" t="s">
        <v>39</v>
      </c>
      <c r="G111" s="49" t="s">
        <v>147</v>
      </c>
      <c r="H111" s="48">
        <v>47.2</v>
      </c>
      <c r="I111" s="50">
        <v>1</v>
      </c>
      <c r="J111" s="50">
        <v>1</v>
      </c>
      <c r="K111" s="48">
        <v>24</v>
      </c>
      <c r="L111">
        <f t="shared" si="1"/>
        <v>1132.8000000000002</v>
      </c>
    </row>
    <row r="112" spans="1:12" x14ac:dyDescent="0.25">
      <c r="A112" s="48">
        <v>693</v>
      </c>
      <c r="B112" s="49" t="s">
        <v>187</v>
      </c>
      <c r="C112" s="48">
        <v>2013</v>
      </c>
      <c r="D112" s="49" t="s">
        <v>168</v>
      </c>
      <c r="E112" s="49" t="s">
        <v>146</v>
      </c>
      <c r="F112" s="49" t="s">
        <v>115</v>
      </c>
      <c r="G112" s="49" t="s">
        <v>147</v>
      </c>
      <c r="H112" s="48">
        <v>47.2</v>
      </c>
      <c r="I112" s="50">
        <v>1</v>
      </c>
      <c r="J112" s="50">
        <v>1</v>
      </c>
      <c r="K112" s="48">
        <v>1</v>
      </c>
      <c r="L112">
        <f t="shared" si="1"/>
        <v>47.2</v>
      </c>
    </row>
    <row r="113" spans="1:12" x14ac:dyDescent="0.25">
      <c r="A113" s="48">
        <v>693</v>
      </c>
      <c r="B113" s="49" t="s">
        <v>187</v>
      </c>
      <c r="C113" s="48">
        <v>2013</v>
      </c>
      <c r="D113" s="49" t="s">
        <v>168</v>
      </c>
      <c r="E113" s="49" t="s">
        <v>146</v>
      </c>
      <c r="F113" s="49" t="s">
        <v>39</v>
      </c>
      <c r="G113" s="49" t="s">
        <v>147</v>
      </c>
      <c r="H113" s="48">
        <v>47.2</v>
      </c>
      <c r="I113" s="50">
        <v>1</v>
      </c>
      <c r="J113" s="50">
        <v>1</v>
      </c>
      <c r="K113" s="48">
        <v>1</v>
      </c>
      <c r="L113">
        <f t="shared" si="1"/>
        <v>47.2</v>
      </c>
    </row>
    <row r="114" spans="1:12" x14ac:dyDescent="0.25">
      <c r="A114" s="48">
        <v>693</v>
      </c>
      <c r="B114" s="49" t="s">
        <v>187</v>
      </c>
      <c r="C114" s="48">
        <v>2013</v>
      </c>
      <c r="D114" s="49" t="s">
        <v>168</v>
      </c>
      <c r="E114" s="49" t="s">
        <v>146</v>
      </c>
      <c r="F114" s="49" t="s">
        <v>39</v>
      </c>
      <c r="G114" s="49" t="s">
        <v>148</v>
      </c>
      <c r="H114" s="48">
        <v>72.599999999999994</v>
      </c>
      <c r="I114" s="50">
        <v>1</v>
      </c>
      <c r="J114" s="50">
        <v>1</v>
      </c>
      <c r="K114" s="48">
        <v>10</v>
      </c>
      <c r="L114">
        <f t="shared" si="1"/>
        <v>726</v>
      </c>
    </row>
    <row r="115" spans="1:12" x14ac:dyDescent="0.25">
      <c r="A115" s="48">
        <v>699</v>
      </c>
      <c r="B115" s="49" t="s">
        <v>106</v>
      </c>
      <c r="C115" s="48">
        <v>2013</v>
      </c>
      <c r="D115" s="49" t="s">
        <v>168</v>
      </c>
      <c r="E115" s="49" t="s">
        <v>146</v>
      </c>
      <c r="F115" s="49" t="s">
        <v>39</v>
      </c>
      <c r="G115" s="49" t="s">
        <v>147</v>
      </c>
      <c r="H115" s="48">
        <v>47.2</v>
      </c>
      <c r="I115" s="50">
        <v>1</v>
      </c>
      <c r="J115" s="50">
        <v>1</v>
      </c>
      <c r="K115" s="48">
        <v>1</v>
      </c>
      <c r="L115">
        <f t="shared" si="1"/>
        <v>47.2</v>
      </c>
    </row>
    <row r="116" spans="1:12" x14ac:dyDescent="0.25">
      <c r="A116" s="48">
        <v>852</v>
      </c>
      <c r="B116" s="49" t="s">
        <v>110</v>
      </c>
      <c r="C116" s="48">
        <v>2013</v>
      </c>
      <c r="D116" s="49" t="s">
        <v>168</v>
      </c>
      <c r="E116" s="49" t="s">
        <v>146</v>
      </c>
      <c r="F116" s="49" t="s">
        <v>115</v>
      </c>
      <c r="G116" s="49" t="s">
        <v>147</v>
      </c>
      <c r="H116" s="48">
        <v>47.2</v>
      </c>
      <c r="I116" s="50">
        <v>1</v>
      </c>
      <c r="J116" s="50">
        <v>1</v>
      </c>
      <c r="K116" s="48">
        <v>33</v>
      </c>
      <c r="L116">
        <f t="shared" si="1"/>
        <v>1557.6000000000001</v>
      </c>
    </row>
    <row r="117" spans="1:12" x14ac:dyDescent="0.25">
      <c r="A117" s="48">
        <v>852</v>
      </c>
      <c r="B117" s="49" t="s">
        <v>110</v>
      </c>
      <c r="C117" s="48">
        <v>2013</v>
      </c>
      <c r="D117" s="49" t="s">
        <v>168</v>
      </c>
      <c r="E117" s="49" t="s">
        <v>146</v>
      </c>
      <c r="F117" s="49" t="s">
        <v>18</v>
      </c>
      <c r="G117" s="49" t="s">
        <v>147</v>
      </c>
      <c r="H117" s="48">
        <v>230.4</v>
      </c>
      <c r="I117" s="50">
        <v>1</v>
      </c>
      <c r="J117" s="50">
        <v>1</v>
      </c>
      <c r="K117" s="48">
        <v>3</v>
      </c>
      <c r="L117">
        <f t="shared" si="1"/>
        <v>691.2</v>
      </c>
    </row>
  </sheetData>
  <autoFilter ref="A1:L11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B2" sqref="B2"/>
    </sheetView>
  </sheetViews>
  <sheetFormatPr baseColWidth="10" defaultRowHeight="15" x14ac:dyDescent="0.25"/>
  <cols>
    <col min="1" max="1" width="4" bestFit="1" customWidth="1"/>
    <col min="2" max="2" width="29.7109375" bestFit="1" customWidth="1"/>
    <col min="3" max="3" width="5" bestFit="1" customWidth="1"/>
    <col min="7" max="7" width="9.7109375" bestFit="1" customWidth="1"/>
    <col min="8" max="8" width="9.85546875" bestFit="1" customWidth="1"/>
  </cols>
  <sheetData>
    <row r="1" spans="1:1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112</v>
      </c>
      <c r="H1" s="8" t="s">
        <v>7</v>
      </c>
      <c r="I1" s="8" t="s">
        <v>12</v>
      </c>
      <c r="J1" s="8" t="s">
        <v>13</v>
      </c>
      <c r="K1" s="8" t="s">
        <v>166</v>
      </c>
      <c r="L1" s="8" t="s">
        <v>199</v>
      </c>
      <c r="M1" s="12" t="s">
        <v>202</v>
      </c>
      <c r="N1" s="12" t="s">
        <v>203</v>
      </c>
      <c r="O1" s="12" t="s">
        <v>204</v>
      </c>
    </row>
    <row r="2" spans="1:15" x14ac:dyDescent="0.25">
      <c r="A2" s="9">
        <v>10</v>
      </c>
      <c r="B2" s="10" t="s">
        <v>30</v>
      </c>
      <c r="C2" s="9">
        <v>2013</v>
      </c>
      <c r="D2" s="10" t="s">
        <v>168</v>
      </c>
      <c r="E2" s="10" t="s">
        <v>200</v>
      </c>
      <c r="F2" s="10" t="s">
        <v>24</v>
      </c>
      <c r="G2" s="9">
        <v>157.19999999999999</v>
      </c>
      <c r="H2" s="10" t="s">
        <v>201</v>
      </c>
      <c r="I2" s="11">
        <v>1</v>
      </c>
      <c r="J2" s="11">
        <v>1</v>
      </c>
      <c r="K2" s="9">
        <v>2</v>
      </c>
      <c r="L2" s="9">
        <v>4.5</v>
      </c>
      <c r="M2">
        <f>((I2+J2)/2)*G2*K2</f>
        <v>314.39999999999998</v>
      </c>
      <c r="N2">
        <f>((I2+J2)/2)*L2*6.2</f>
        <v>27.900000000000002</v>
      </c>
      <c r="O2">
        <f t="shared" ref="O2" si="0">M2+N2</f>
        <v>342.29999999999995</v>
      </c>
    </row>
    <row r="3" spans="1:15" x14ac:dyDescent="0.25">
      <c r="A3" s="9">
        <v>23</v>
      </c>
      <c r="B3" s="10" t="s">
        <v>171</v>
      </c>
      <c r="C3" s="9">
        <v>2013</v>
      </c>
      <c r="D3" s="10" t="s">
        <v>168</v>
      </c>
      <c r="E3" s="10" t="s">
        <v>200</v>
      </c>
      <c r="F3" s="10" t="s">
        <v>18</v>
      </c>
      <c r="G3" s="9">
        <v>276.39999999999998</v>
      </c>
      <c r="H3" s="10" t="s">
        <v>201</v>
      </c>
      <c r="I3" s="11">
        <v>0</v>
      </c>
      <c r="J3" s="11">
        <v>1</v>
      </c>
      <c r="K3" s="9">
        <v>2</v>
      </c>
      <c r="L3" s="9">
        <v>45</v>
      </c>
      <c r="M3">
        <f t="shared" ref="M3:M28" si="1">((I3+J3)/2)*G3*K3</f>
        <v>276.39999999999998</v>
      </c>
      <c r="N3">
        <f t="shared" ref="N3:N28" si="2">((I3+J3)/2)*L3*6.2</f>
        <v>139.5</v>
      </c>
      <c r="O3">
        <f t="shared" ref="O3:O28" si="3">M3+N3</f>
        <v>415.9</v>
      </c>
    </row>
    <row r="4" spans="1:15" x14ac:dyDescent="0.25">
      <c r="A4" s="9">
        <v>32</v>
      </c>
      <c r="B4" s="10" t="s">
        <v>177</v>
      </c>
      <c r="C4" s="9">
        <v>2013</v>
      </c>
      <c r="D4" s="10" t="s">
        <v>168</v>
      </c>
      <c r="E4" s="10" t="s">
        <v>200</v>
      </c>
      <c r="F4" s="10" t="s">
        <v>39</v>
      </c>
      <c r="G4" s="9">
        <v>0</v>
      </c>
      <c r="H4" s="10" t="s">
        <v>201</v>
      </c>
      <c r="I4" s="11">
        <v>1</v>
      </c>
      <c r="J4" s="11">
        <v>1</v>
      </c>
      <c r="K4" s="9">
        <v>2</v>
      </c>
      <c r="L4" s="9">
        <v>13</v>
      </c>
      <c r="M4">
        <f t="shared" si="1"/>
        <v>0</v>
      </c>
      <c r="N4">
        <f t="shared" si="2"/>
        <v>80.600000000000009</v>
      </c>
      <c r="O4">
        <f t="shared" si="3"/>
        <v>80.600000000000009</v>
      </c>
    </row>
    <row r="5" spans="1:15" x14ac:dyDescent="0.25">
      <c r="A5" s="9">
        <v>52</v>
      </c>
      <c r="B5" s="10" t="s">
        <v>176</v>
      </c>
      <c r="C5" s="9">
        <v>2013</v>
      </c>
      <c r="D5" s="10" t="s">
        <v>168</v>
      </c>
      <c r="E5" s="10" t="s">
        <v>200</v>
      </c>
      <c r="F5" s="10" t="s">
        <v>24</v>
      </c>
      <c r="G5" s="9">
        <v>157.19999999999999</v>
      </c>
      <c r="H5" s="10" t="s">
        <v>201</v>
      </c>
      <c r="I5" s="11">
        <v>1</v>
      </c>
      <c r="J5" s="11">
        <v>1</v>
      </c>
      <c r="K5" s="9">
        <v>1</v>
      </c>
      <c r="L5" s="9">
        <v>5</v>
      </c>
      <c r="M5">
        <f t="shared" si="1"/>
        <v>157.19999999999999</v>
      </c>
      <c r="N5">
        <f t="shared" si="2"/>
        <v>31</v>
      </c>
      <c r="O5">
        <f t="shared" si="3"/>
        <v>188.2</v>
      </c>
    </row>
    <row r="6" spans="1:15" x14ac:dyDescent="0.25">
      <c r="A6" s="9">
        <v>63</v>
      </c>
      <c r="B6" s="10" t="s">
        <v>41</v>
      </c>
      <c r="C6" s="9">
        <v>2013</v>
      </c>
      <c r="D6" s="10" t="s">
        <v>168</v>
      </c>
      <c r="E6" s="10" t="s">
        <v>200</v>
      </c>
      <c r="F6" s="10" t="s">
        <v>39</v>
      </c>
      <c r="G6" s="9">
        <v>0</v>
      </c>
      <c r="H6" s="10" t="s">
        <v>201</v>
      </c>
      <c r="I6" s="11">
        <v>1</v>
      </c>
      <c r="J6" s="11">
        <v>1</v>
      </c>
      <c r="K6" s="9">
        <v>2</v>
      </c>
      <c r="L6" s="9">
        <v>0.2</v>
      </c>
      <c r="M6">
        <f t="shared" si="1"/>
        <v>0</v>
      </c>
      <c r="N6">
        <f t="shared" si="2"/>
        <v>1.2400000000000002</v>
      </c>
      <c r="O6">
        <f t="shared" si="3"/>
        <v>1.2400000000000002</v>
      </c>
    </row>
    <row r="7" spans="1:15" x14ac:dyDescent="0.25">
      <c r="A7" s="9">
        <v>91</v>
      </c>
      <c r="B7" s="10" t="s">
        <v>181</v>
      </c>
      <c r="C7" s="9">
        <v>2013</v>
      </c>
      <c r="D7" s="10" t="s">
        <v>168</v>
      </c>
      <c r="E7" s="10" t="s">
        <v>200</v>
      </c>
      <c r="F7" s="10" t="s">
        <v>24</v>
      </c>
      <c r="G7" s="9">
        <v>157.19999999999999</v>
      </c>
      <c r="H7" s="10" t="s">
        <v>201</v>
      </c>
      <c r="I7" s="11">
        <v>0.5</v>
      </c>
      <c r="J7" s="11">
        <v>0.5</v>
      </c>
      <c r="K7" s="9">
        <v>3</v>
      </c>
      <c r="L7" s="9">
        <v>42</v>
      </c>
      <c r="M7">
        <f t="shared" si="1"/>
        <v>235.79999999999998</v>
      </c>
      <c r="N7">
        <f t="shared" si="2"/>
        <v>130.20000000000002</v>
      </c>
      <c r="O7">
        <f t="shared" si="3"/>
        <v>366</v>
      </c>
    </row>
    <row r="8" spans="1:15" x14ac:dyDescent="0.25">
      <c r="A8" s="9">
        <v>91</v>
      </c>
      <c r="B8" s="10" t="s">
        <v>181</v>
      </c>
      <c r="C8" s="9">
        <v>2013</v>
      </c>
      <c r="D8" s="10" t="s">
        <v>168</v>
      </c>
      <c r="E8" s="10" t="s">
        <v>200</v>
      </c>
      <c r="F8" s="10" t="s">
        <v>24</v>
      </c>
      <c r="G8" s="9">
        <v>157.19999999999999</v>
      </c>
      <c r="H8" s="10" t="s">
        <v>201</v>
      </c>
      <c r="I8" s="11">
        <v>1</v>
      </c>
      <c r="J8" s="11">
        <v>1</v>
      </c>
      <c r="K8" s="9">
        <v>5</v>
      </c>
      <c r="L8" s="9">
        <v>82</v>
      </c>
      <c r="M8">
        <f t="shared" si="1"/>
        <v>786</v>
      </c>
      <c r="N8">
        <f t="shared" si="2"/>
        <v>508.40000000000003</v>
      </c>
      <c r="O8">
        <f t="shared" si="3"/>
        <v>1294.4000000000001</v>
      </c>
    </row>
    <row r="9" spans="1:15" x14ac:dyDescent="0.25">
      <c r="A9" s="9">
        <v>161</v>
      </c>
      <c r="B9" s="10" t="s">
        <v>59</v>
      </c>
      <c r="C9" s="9">
        <v>2013</v>
      </c>
      <c r="D9" s="10" t="s">
        <v>168</v>
      </c>
      <c r="E9" s="10" t="s">
        <v>200</v>
      </c>
      <c r="F9" s="10" t="s">
        <v>39</v>
      </c>
      <c r="G9" s="9">
        <v>0</v>
      </c>
      <c r="H9" s="10" t="s">
        <v>201</v>
      </c>
      <c r="I9" s="11">
        <v>1</v>
      </c>
      <c r="J9" s="11">
        <v>1</v>
      </c>
      <c r="K9" s="9">
        <v>1</v>
      </c>
      <c r="L9" s="9">
        <v>15</v>
      </c>
      <c r="M9">
        <f t="shared" si="1"/>
        <v>0</v>
      </c>
      <c r="N9">
        <f t="shared" si="2"/>
        <v>93</v>
      </c>
      <c r="O9">
        <f t="shared" si="3"/>
        <v>93</v>
      </c>
    </row>
    <row r="10" spans="1:15" x14ac:dyDescent="0.25">
      <c r="A10" s="9">
        <v>163</v>
      </c>
      <c r="B10" s="10" t="s">
        <v>183</v>
      </c>
      <c r="C10" s="9">
        <v>2013</v>
      </c>
      <c r="D10" s="10" t="s">
        <v>168</v>
      </c>
      <c r="E10" s="10" t="s">
        <v>200</v>
      </c>
      <c r="F10" s="10" t="s">
        <v>24</v>
      </c>
      <c r="G10" s="9">
        <v>157.19999999999999</v>
      </c>
      <c r="H10" s="10" t="s">
        <v>201</v>
      </c>
      <c r="I10" s="11">
        <v>4.4200000000000003E-2</v>
      </c>
      <c r="J10" s="11">
        <v>0.1275</v>
      </c>
      <c r="K10" s="9">
        <v>1</v>
      </c>
      <c r="L10" s="9">
        <v>15</v>
      </c>
      <c r="M10">
        <f t="shared" si="1"/>
        <v>13.495620000000001</v>
      </c>
      <c r="N10">
        <f t="shared" si="2"/>
        <v>7.9840500000000016</v>
      </c>
      <c r="O10">
        <f t="shared" si="3"/>
        <v>21.479670000000002</v>
      </c>
    </row>
    <row r="11" spans="1:15" x14ac:dyDescent="0.25">
      <c r="A11" s="9">
        <v>167</v>
      </c>
      <c r="B11" s="10" t="s">
        <v>61</v>
      </c>
      <c r="C11" s="9">
        <v>2013</v>
      </c>
      <c r="D11" s="10" t="s">
        <v>168</v>
      </c>
      <c r="E11" s="10" t="s">
        <v>200</v>
      </c>
      <c r="F11" s="10" t="s">
        <v>39</v>
      </c>
      <c r="G11" s="9">
        <v>0</v>
      </c>
      <c r="H11" s="10" t="s">
        <v>201</v>
      </c>
      <c r="I11" s="11">
        <v>1</v>
      </c>
      <c r="J11" s="11">
        <v>1</v>
      </c>
      <c r="K11" s="9">
        <v>1</v>
      </c>
      <c r="L11" s="9">
        <v>20</v>
      </c>
      <c r="M11">
        <f t="shared" si="1"/>
        <v>0</v>
      </c>
      <c r="N11">
        <f t="shared" si="2"/>
        <v>124</v>
      </c>
      <c r="O11">
        <f t="shared" si="3"/>
        <v>124</v>
      </c>
    </row>
    <row r="12" spans="1:15" x14ac:dyDescent="0.25">
      <c r="A12" s="9">
        <v>183</v>
      </c>
      <c r="B12" s="10" t="s">
        <v>179</v>
      </c>
      <c r="C12" s="9">
        <v>2013</v>
      </c>
      <c r="D12" s="10" t="s">
        <v>168</v>
      </c>
      <c r="E12" s="10" t="s">
        <v>200</v>
      </c>
      <c r="F12" s="10" t="s">
        <v>39</v>
      </c>
      <c r="G12" s="9">
        <v>0</v>
      </c>
      <c r="H12" s="10" t="s">
        <v>201</v>
      </c>
      <c r="I12" s="11">
        <v>0.7</v>
      </c>
      <c r="J12" s="11">
        <v>0.7</v>
      </c>
      <c r="K12" s="9">
        <v>1</v>
      </c>
      <c r="L12" s="9">
        <v>2</v>
      </c>
      <c r="M12">
        <f t="shared" si="1"/>
        <v>0</v>
      </c>
      <c r="N12">
        <f t="shared" si="2"/>
        <v>8.68</v>
      </c>
      <c r="O12">
        <f t="shared" si="3"/>
        <v>8.68</v>
      </c>
    </row>
    <row r="13" spans="1:15" x14ac:dyDescent="0.25">
      <c r="A13" s="9">
        <v>222</v>
      </c>
      <c r="B13" s="10" t="s">
        <v>162</v>
      </c>
      <c r="C13" s="9">
        <v>2013</v>
      </c>
      <c r="D13" s="10" t="s">
        <v>168</v>
      </c>
      <c r="E13" s="10" t="s">
        <v>200</v>
      </c>
      <c r="F13" s="10" t="s">
        <v>124</v>
      </c>
      <c r="G13" s="9">
        <v>0</v>
      </c>
      <c r="H13" s="10" t="s">
        <v>201</v>
      </c>
      <c r="I13" s="11">
        <v>1</v>
      </c>
      <c r="J13" s="11">
        <v>1</v>
      </c>
      <c r="K13" s="9">
        <v>1</v>
      </c>
      <c r="L13" s="9">
        <v>6</v>
      </c>
      <c r="M13">
        <f t="shared" si="1"/>
        <v>0</v>
      </c>
      <c r="N13">
        <f t="shared" si="2"/>
        <v>37.200000000000003</v>
      </c>
      <c r="O13">
        <f t="shared" si="3"/>
        <v>37.200000000000003</v>
      </c>
    </row>
    <row r="14" spans="1:15" x14ac:dyDescent="0.25">
      <c r="A14" s="9">
        <v>223</v>
      </c>
      <c r="B14" s="10" t="s">
        <v>193</v>
      </c>
      <c r="C14" s="9">
        <v>2013</v>
      </c>
      <c r="D14" s="10" t="s">
        <v>168</v>
      </c>
      <c r="E14" s="10" t="s">
        <v>200</v>
      </c>
      <c r="F14" s="10" t="s">
        <v>18</v>
      </c>
      <c r="G14" s="9">
        <v>276.39999999999998</v>
      </c>
      <c r="H14" s="10" t="s">
        <v>201</v>
      </c>
      <c r="I14" s="11">
        <v>1</v>
      </c>
      <c r="J14" s="11">
        <v>1</v>
      </c>
      <c r="K14" s="9">
        <v>1</v>
      </c>
      <c r="L14" s="9">
        <v>15</v>
      </c>
      <c r="M14">
        <f t="shared" si="1"/>
        <v>276.39999999999998</v>
      </c>
      <c r="N14">
        <f t="shared" si="2"/>
        <v>93</v>
      </c>
      <c r="O14">
        <f t="shared" si="3"/>
        <v>369.4</v>
      </c>
    </row>
    <row r="15" spans="1:15" x14ac:dyDescent="0.25">
      <c r="A15" s="9">
        <v>223</v>
      </c>
      <c r="B15" s="10" t="s">
        <v>193</v>
      </c>
      <c r="C15" s="9">
        <v>2013</v>
      </c>
      <c r="D15" s="10" t="s">
        <v>168</v>
      </c>
      <c r="E15" s="10" t="s">
        <v>200</v>
      </c>
      <c r="F15" s="10" t="s">
        <v>39</v>
      </c>
      <c r="G15" s="9">
        <v>0</v>
      </c>
      <c r="H15" s="10" t="s">
        <v>201</v>
      </c>
      <c r="I15" s="11">
        <v>0.2</v>
      </c>
      <c r="J15" s="11">
        <v>0.15</v>
      </c>
      <c r="K15" s="9">
        <v>1</v>
      </c>
      <c r="L15" s="9">
        <v>2.5</v>
      </c>
      <c r="M15">
        <f t="shared" si="1"/>
        <v>0</v>
      </c>
      <c r="N15">
        <f t="shared" si="2"/>
        <v>2.7124999999999999</v>
      </c>
      <c r="O15">
        <f t="shared" si="3"/>
        <v>2.7124999999999999</v>
      </c>
    </row>
    <row r="16" spans="1:15" x14ac:dyDescent="0.25">
      <c r="A16" s="9">
        <v>223</v>
      </c>
      <c r="B16" s="10" t="s">
        <v>193</v>
      </c>
      <c r="C16" s="9">
        <v>2013</v>
      </c>
      <c r="D16" s="10" t="s">
        <v>168</v>
      </c>
      <c r="E16" s="10" t="s">
        <v>200</v>
      </c>
      <c r="F16" s="10" t="s">
        <v>39</v>
      </c>
      <c r="G16" s="9">
        <v>0</v>
      </c>
      <c r="H16" s="10" t="s">
        <v>201</v>
      </c>
      <c r="I16" s="11">
        <v>1</v>
      </c>
      <c r="J16" s="11">
        <v>1</v>
      </c>
      <c r="K16" s="9">
        <v>3</v>
      </c>
      <c r="L16" s="9">
        <v>32</v>
      </c>
      <c r="M16">
        <f t="shared" si="1"/>
        <v>0</v>
      </c>
      <c r="N16">
        <f t="shared" si="2"/>
        <v>198.4</v>
      </c>
      <c r="O16">
        <f t="shared" si="3"/>
        <v>198.4</v>
      </c>
    </row>
    <row r="17" spans="1:15" x14ac:dyDescent="0.25">
      <c r="A17" s="9">
        <v>267</v>
      </c>
      <c r="B17" s="10" t="s">
        <v>198</v>
      </c>
      <c r="C17" s="9">
        <v>2013</v>
      </c>
      <c r="D17" s="10" t="s">
        <v>168</v>
      </c>
      <c r="E17" s="10" t="s">
        <v>200</v>
      </c>
      <c r="F17" s="10" t="s">
        <v>39</v>
      </c>
      <c r="G17" s="9">
        <v>0</v>
      </c>
      <c r="H17" s="10" t="s">
        <v>201</v>
      </c>
      <c r="I17" s="11">
        <v>1</v>
      </c>
      <c r="J17" s="11">
        <v>1</v>
      </c>
      <c r="K17" s="9">
        <v>1</v>
      </c>
      <c r="L17" s="9">
        <v>15</v>
      </c>
      <c r="M17">
        <f t="shared" si="1"/>
        <v>0</v>
      </c>
      <c r="N17">
        <f t="shared" si="2"/>
        <v>93</v>
      </c>
      <c r="O17">
        <f t="shared" si="3"/>
        <v>93</v>
      </c>
    </row>
    <row r="18" spans="1:15" x14ac:dyDescent="0.25">
      <c r="A18" s="9">
        <v>275</v>
      </c>
      <c r="B18" s="10" t="s">
        <v>80</v>
      </c>
      <c r="C18" s="9">
        <v>2013</v>
      </c>
      <c r="D18" s="10" t="s">
        <v>168</v>
      </c>
      <c r="E18" s="10" t="s">
        <v>200</v>
      </c>
      <c r="F18" s="10" t="s">
        <v>24</v>
      </c>
      <c r="G18" s="9">
        <v>157.19999999999999</v>
      </c>
      <c r="H18" s="10" t="s">
        <v>201</v>
      </c>
      <c r="I18" s="11">
        <v>0</v>
      </c>
      <c r="J18" s="11">
        <v>1</v>
      </c>
      <c r="K18" s="9">
        <v>1</v>
      </c>
      <c r="L18" s="9">
        <v>12</v>
      </c>
      <c r="M18">
        <f t="shared" si="1"/>
        <v>78.599999999999994</v>
      </c>
      <c r="N18">
        <f t="shared" si="2"/>
        <v>37.200000000000003</v>
      </c>
      <c r="O18">
        <f t="shared" si="3"/>
        <v>115.8</v>
      </c>
    </row>
    <row r="19" spans="1:15" x14ac:dyDescent="0.25">
      <c r="A19" s="9">
        <v>294</v>
      </c>
      <c r="B19" s="10" t="s">
        <v>180</v>
      </c>
      <c r="C19" s="9">
        <v>2013</v>
      </c>
      <c r="D19" s="10" t="s">
        <v>168</v>
      </c>
      <c r="E19" s="10" t="s">
        <v>200</v>
      </c>
      <c r="F19" s="10" t="s">
        <v>18</v>
      </c>
      <c r="G19" s="9">
        <v>276.39999999999998</v>
      </c>
      <c r="H19" s="10" t="s">
        <v>201</v>
      </c>
      <c r="I19" s="11">
        <v>1</v>
      </c>
      <c r="J19" s="11">
        <v>1</v>
      </c>
      <c r="K19" s="9">
        <v>6</v>
      </c>
      <c r="L19" s="9">
        <v>275</v>
      </c>
      <c r="M19">
        <f t="shared" si="1"/>
        <v>1658.3999999999999</v>
      </c>
      <c r="N19">
        <f t="shared" si="2"/>
        <v>1705</v>
      </c>
      <c r="O19">
        <f t="shared" si="3"/>
        <v>3363.3999999999996</v>
      </c>
    </row>
    <row r="20" spans="1:15" x14ac:dyDescent="0.25">
      <c r="A20" s="9">
        <v>294</v>
      </c>
      <c r="B20" s="10" t="s">
        <v>180</v>
      </c>
      <c r="C20" s="9">
        <v>2013</v>
      </c>
      <c r="D20" s="10" t="s">
        <v>168</v>
      </c>
      <c r="E20" s="10" t="s">
        <v>200</v>
      </c>
      <c r="F20" s="10" t="s">
        <v>57</v>
      </c>
      <c r="G20" s="9">
        <v>472.9</v>
      </c>
      <c r="H20" s="10" t="s">
        <v>201</v>
      </c>
      <c r="I20" s="11">
        <v>1</v>
      </c>
      <c r="J20" s="11">
        <v>1</v>
      </c>
      <c r="K20" s="9">
        <v>1</v>
      </c>
      <c r="L20" s="9">
        <v>148</v>
      </c>
      <c r="M20">
        <f t="shared" si="1"/>
        <v>472.9</v>
      </c>
      <c r="N20">
        <f t="shared" si="2"/>
        <v>917.6</v>
      </c>
      <c r="O20">
        <f t="shared" si="3"/>
        <v>1390.5</v>
      </c>
    </row>
    <row r="21" spans="1:15" x14ac:dyDescent="0.25">
      <c r="A21" s="9">
        <v>495</v>
      </c>
      <c r="B21" s="10" t="s">
        <v>172</v>
      </c>
      <c r="C21" s="9">
        <v>2013</v>
      </c>
      <c r="D21" s="10" t="s">
        <v>168</v>
      </c>
      <c r="E21" s="10" t="s">
        <v>200</v>
      </c>
      <c r="F21" s="10" t="s">
        <v>39</v>
      </c>
      <c r="G21" s="9">
        <v>0</v>
      </c>
      <c r="H21" s="10" t="s">
        <v>201</v>
      </c>
      <c r="I21" s="11">
        <v>1</v>
      </c>
      <c r="J21" s="11">
        <v>1</v>
      </c>
      <c r="K21" s="9">
        <v>2</v>
      </c>
      <c r="L21" s="9">
        <v>15</v>
      </c>
      <c r="M21">
        <f t="shared" si="1"/>
        <v>0</v>
      </c>
      <c r="N21">
        <f t="shared" si="2"/>
        <v>93</v>
      </c>
      <c r="O21">
        <f t="shared" si="3"/>
        <v>93</v>
      </c>
    </row>
    <row r="22" spans="1:15" x14ac:dyDescent="0.25">
      <c r="A22" s="9">
        <v>549</v>
      </c>
      <c r="B22" s="10" t="s">
        <v>95</v>
      </c>
      <c r="C22" s="9">
        <v>2013</v>
      </c>
      <c r="D22" s="10" t="s">
        <v>168</v>
      </c>
      <c r="E22" s="10" t="s">
        <v>200</v>
      </c>
      <c r="F22" s="10" t="s">
        <v>24</v>
      </c>
      <c r="G22" s="9">
        <v>157.19999999999999</v>
      </c>
      <c r="H22" s="10" t="s">
        <v>201</v>
      </c>
      <c r="I22" s="11">
        <v>0.5</v>
      </c>
      <c r="J22" s="11">
        <v>1</v>
      </c>
      <c r="K22" s="9">
        <v>2</v>
      </c>
      <c r="L22" s="9">
        <v>10</v>
      </c>
      <c r="M22">
        <f t="shared" si="1"/>
        <v>235.79999999999998</v>
      </c>
      <c r="N22">
        <f t="shared" si="2"/>
        <v>46.5</v>
      </c>
      <c r="O22">
        <f t="shared" si="3"/>
        <v>282.29999999999995</v>
      </c>
    </row>
    <row r="23" spans="1:15" x14ac:dyDescent="0.25">
      <c r="A23" s="9">
        <v>549</v>
      </c>
      <c r="B23" s="10" t="s">
        <v>95</v>
      </c>
      <c r="C23" s="9">
        <v>2013</v>
      </c>
      <c r="D23" s="10" t="s">
        <v>168</v>
      </c>
      <c r="E23" s="10" t="s">
        <v>200</v>
      </c>
      <c r="F23" s="10" t="s">
        <v>24</v>
      </c>
      <c r="G23" s="9">
        <v>157.19999999999999</v>
      </c>
      <c r="H23" s="10" t="s">
        <v>201</v>
      </c>
      <c r="I23" s="11">
        <v>1</v>
      </c>
      <c r="J23" s="11">
        <v>1</v>
      </c>
      <c r="K23" s="9">
        <v>1</v>
      </c>
      <c r="L23" s="9">
        <v>15</v>
      </c>
      <c r="M23">
        <f t="shared" si="1"/>
        <v>157.19999999999999</v>
      </c>
      <c r="N23">
        <f t="shared" si="2"/>
        <v>93</v>
      </c>
      <c r="O23">
        <f t="shared" si="3"/>
        <v>250.2</v>
      </c>
    </row>
    <row r="24" spans="1:15" x14ac:dyDescent="0.25">
      <c r="A24" s="9">
        <v>615</v>
      </c>
      <c r="B24" s="10" t="s">
        <v>100</v>
      </c>
      <c r="C24" s="9">
        <v>2013</v>
      </c>
      <c r="D24" s="10" t="s">
        <v>168</v>
      </c>
      <c r="E24" s="10" t="s">
        <v>200</v>
      </c>
      <c r="F24" s="10" t="s">
        <v>39</v>
      </c>
      <c r="G24" s="9">
        <v>0</v>
      </c>
      <c r="H24" s="10" t="s">
        <v>201</v>
      </c>
      <c r="I24" s="11">
        <v>1</v>
      </c>
      <c r="J24" s="11">
        <v>1</v>
      </c>
      <c r="K24" s="9">
        <v>1</v>
      </c>
      <c r="L24" s="9">
        <v>10</v>
      </c>
      <c r="M24">
        <f t="shared" si="1"/>
        <v>0</v>
      </c>
      <c r="N24">
        <f t="shared" si="2"/>
        <v>62</v>
      </c>
      <c r="O24">
        <f t="shared" si="3"/>
        <v>62</v>
      </c>
    </row>
    <row r="25" spans="1:15" x14ac:dyDescent="0.25">
      <c r="A25" s="9">
        <v>686</v>
      </c>
      <c r="B25" s="10" t="s">
        <v>165</v>
      </c>
      <c r="C25" s="9">
        <v>2013</v>
      </c>
      <c r="D25" s="10" t="s">
        <v>168</v>
      </c>
      <c r="E25" s="10" t="s">
        <v>200</v>
      </c>
      <c r="F25" s="10" t="s">
        <v>18</v>
      </c>
      <c r="G25" s="9">
        <v>276.39999999999998</v>
      </c>
      <c r="H25" s="10" t="s">
        <v>201</v>
      </c>
      <c r="I25" s="11">
        <v>1</v>
      </c>
      <c r="J25" s="11">
        <v>1</v>
      </c>
      <c r="K25" s="9">
        <v>3</v>
      </c>
      <c r="L25" s="9">
        <v>95</v>
      </c>
      <c r="M25">
        <f t="shared" si="1"/>
        <v>829.19999999999993</v>
      </c>
      <c r="N25">
        <f t="shared" si="2"/>
        <v>589</v>
      </c>
      <c r="O25">
        <f t="shared" si="3"/>
        <v>1418.1999999999998</v>
      </c>
    </row>
    <row r="26" spans="1:15" x14ac:dyDescent="0.25">
      <c r="A26" s="9">
        <v>693</v>
      </c>
      <c r="B26" s="10" t="s">
        <v>187</v>
      </c>
      <c r="C26" s="9">
        <v>2013</v>
      </c>
      <c r="D26" s="10" t="s">
        <v>168</v>
      </c>
      <c r="E26" s="10" t="s">
        <v>200</v>
      </c>
      <c r="F26" s="10" t="s">
        <v>39</v>
      </c>
      <c r="G26" s="9">
        <v>0</v>
      </c>
      <c r="H26" s="10" t="s">
        <v>201</v>
      </c>
      <c r="I26" s="11">
        <v>1</v>
      </c>
      <c r="J26" s="11">
        <v>1</v>
      </c>
      <c r="K26" s="9">
        <v>1</v>
      </c>
      <c r="L26" s="9">
        <v>2.5</v>
      </c>
      <c r="M26">
        <f t="shared" si="1"/>
        <v>0</v>
      </c>
      <c r="N26">
        <f t="shared" si="2"/>
        <v>15.5</v>
      </c>
      <c r="O26">
        <f t="shared" si="3"/>
        <v>15.5</v>
      </c>
    </row>
    <row r="27" spans="1:15" x14ac:dyDescent="0.25">
      <c r="A27" s="9">
        <v>743</v>
      </c>
      <c r="B27" s="10" t="s">
        <v>108</v>
      </c>
      <c r="C27" s="9">
        <v>2013</v>
      </c>
      <c r="D27" s="10" t="s">
        <v>168</v>
      </c>
      <c r="E27" s="10" t="s">
        <v>200</v>
      </c>
      <c r="F27" s="10" t="s">
        <v>18</v>
      </c>
      <c r="G27" s="9">
        <v>276.39999999999998</v>
      </c>
      <c r="H27" s="10" t="s">
        <v>201</v>
      </c>
      <c r="I27" s="11">
        <v>1</v>
      </c>
      <c r="J27" s="11">
        <v>1</v>
      </c>
      <c r="K27" s="9">
        <v>7</v>
      </c>
      <c r="L27" s="9">
        <v>428</v>
      </c>
      <c r="M27">
        <f t="shared" si="1"/>
        <v>1934.7999999999997</v>
      </c>
      <c r="N27">
        <f t="shared" si="2"/>
        <v>2653.6</v>
      </c>
      <c r="O27">
        <f t="shared" si="3"/>
        <v>4588.3999999999996</v>
      </c>
    </row>
    <row r="28" spans="1:15" x14ac:dyDescent="0.25">
      <c r="A28" s="9">
        <v>852</v>
      </c>
      <c r="B28" s="10" t="s">
        <v>110</v>
      </c>
      <c r="C28" s="9">
        <v>2013</v>
      </c>
      <c r="D28" s="10" t="s">
        <v>168</v>
      </c>
      <c r="E28" s="10" t="s">
        <v>200</v>
      </c>
      <c r="F28" s="10" t="s">
        <v>18</v>
      </c>
      <c r="G28" s="9">
        <v>276.39999999999998</v>
      </c>
      <c r="H28" s="10" t="s">
        <v>201</v>
      </c>
      <c r="I28" s="11">
        <v>1</v>
      </c>
      <c r="J28" s="11">
        <v>1</v>
      </c>
      <c r="K28" s="9">
        <v>13</v>
      </c>
      <c r="L28" s="9">
        <v>480</v>
      </c>
      <c r="M28">
        <f t="shared" si="1"/>
        <v>3593.2</v>
      </c>
      <c r="N28">
        <f t="shared" si="2"/>
        <v>2976</v>
      </c>
      <c r="O28">
        <f t="shared" si="3"/>
        <v>6569.2</v>
      </c>
    </row>
  </sheetData>
  <autoFilter ref="A1:O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Luftlinje</vt:lpstr>
      <vt:lpstr>luftfartshindre</vt:lpstr>
      <vt:lpstr>Jordkabel</vt:lpstr>
      <vt:lpstr>sjøkabel</vt:lpstr>
      <vt:lpstr>RS avgang</vt:lpstr>
      <vt:lpstr>RS trafo</vt:lpstr>
      <vt:lpstr>RS komp</vt:lpstr>
      <vt:lpstr>D avgang</vt:lpstr>
      <vt:lpstr>D trafo</vt:lpstr>
      <vt:lpstr>D komp</vt:lpstr>
    </vt:vector>
  </TitlesOfParts>
  <Company>NVE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Marit Kvile</dc:creator>
  <cp:lastModifiedBy>Kvile Hilde Marit</cp:lastModifiedBy>
  <dcterms:created xsi:type="dcterms:W3CDTF">2014-11-26T08:46:49Z</dcterms:created>
  <dcterms:modified xsi:type="dcterms:W3CDTF">2016-01-25T12:40:55Z</dcterms:modified>
</cp:coreProperties>
</file>