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tody\360Files\NVE_tody\"/>
    </mc:Choice>
  </mc:AlternateContent>
  <xr:revisionPtr revIDLastSave="0" documentId="13_ncr:1_{4D9DB411-5974-424D-B5E2-B02E4C4A2CC3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" i="1" l="1"/>
  <c r="P4" i="1" l="1"/>
  <c r="N4" i="1"/>
  <c r="L4" i="1"/>
  <c r="H4" i="1"/>
  <c r="N9" i="1"/>
  <c r="O9" i="1"/>
  <c r="M9" i="1"/>
  <c r="E22" i="1" l="1"/>
  <c r="F22" i="1" s="1"/>
  <c r="L22" i="1"/>
  <c r="L23" i="1"/>
  <c r="L24" i="1"/>
  <c r="L13" i="1"/>
  <c r="L12" i="1"/>
  <c r="L11" i="1"/>
  <c r="E11" i="1"/>
  <c r="L17" i="1"/>
  <c r="L16" i="1"/>
  <c r="L15" i="1"/>
  <c r="E15" i="1"/>
  <c r="F15" i="1" s="1"/>
  <c r="E19" i="1"/>
  <c r="F19" i="1" s="1"/>
  <c r="L19" i="1"/>
  <c r="L20" i="1"/>
  <c r="F11" i="1" l="1"/>
  <c r="L66" i="1"/>
  <c r="L67" i="1"/>
  <c r="L68" i="1"/>
  <c r="L70" i="1"/>
  <c r="E66" i="1"/>
  <c r="F66" i="1" l="1"/>
  <c r="E26" i="1"/>
  <c r="E30" i="1"/>
  <c r="L30" i="1"/>
  <c r="L31" i="1"/>
  <c r="L32" i="1"/>
  <c r="L26" i="1"/>
  <c r="L27" i="1"/>
  <c r="L34" i="1"/>
  <c r="E34" i="1"/>
  <c r="M4" i="1" s="1"/>
  <c r="L35" i="1"/>
  <c r="L36" i="1"/>
  <c r="E38" i="1"/>
  <c r="F38" i="1" s="1"/>
  <c r="L38" i="1"/>
  <c r="L39" i="1"/>
  <c r="L40" i="1"/>
  <c r="F26" i="1" l="1"/>
  <c r="K4" i="1"/>
  <c r="F30" i="1"/>
  <c r="F34" i="1"/>
  <c r="E58" i="1"/>
  <c r="F58" i="1" s="1"/>
  <c r="L60" i="1"/>
  <c r="L59" i="1"/>
  <c r="L58" i="1"/>
  <c r="L52" i="1"/>
  <c r="L51" i="1"/>
  <c r="L50" i="1"/>
  <c r="E50" i="1"/>
  <c r="F50" i="1" s="1"/>
  <c r="L56" i="1"/>
  <c r="L55" i="1"/>
  <c r="L54" i="1"/>
  <c r="E54" i="1"/>
  <c r="F54" i="1" s="1"/>
  <c r="L74" i="1" l="1"/>
  <c r="L73" i="1"/>
  <c r="E73" i="1"/>
  <c r="F73" i="1" s="1"/>
  <c r="L63" i="1"/>
  <c r="L62" i="1"/>
  <c r="E62" i="1"/>
  <c r="Q4" i="1" s="1"/>
  <c r="F62" i="1" l="1"/>
  <c r="L71" i="1"/>
  <c r="L48" i="1"/>
  <c r="L47" i="1"/>
  <c r="L46" i="1"/>
  <c r="L44" i="1"/>
  <c r="L43" i="1"/>
  <c r="L42" i="1"/>
  <c r="E70" i="1"/>
  <c r="I4" i="1" s="1"/>
  <c r="E46" i="1"/>
  <c r="F46" i="1" s="1"/>
  <c r="E42" i="1"/>
  <c r="O4" i="1" l="1"/>
  <c r="G4" i="1"/>
  <c r="E4" i="1"/>
  <c r="F4" i="1" s="1"/>
  <c r="J4" i="1"/>
  <c r="F70" i="1"/>
  <c r="F42" i="1"/>
</calcChain>
</file>

<file path=xl/sharedStrings.xml><?xml version="1.0" encoding="utf-8"?>
<sst xmlns="http://schemas.openxmlformats.org/spreadsheetml/2006/main" count="122" uniqueCount="54">
  <si>
    <t>Saksnummer p360</t>
  </si>
  <si>
    <t>Tilsynsenhet</t>
  </si>
  <si>
    <t>Totalt antall kontrollerte produkter</t>
  </si>
  <si>
    <t>Produkt</t>
  </si>
  <si>
    <t>Feil innhold eller format</t>
  </si>
  <si>
    <t>Manglet energi-etikett</t>
  </si>
  <si>
    <t>Feilplassert energi-etikett</t>
  </si>
  <si>
    <t xml:space="preserve">Elkjøp Tillertorget </t>
  </si>
  <si>
    <t>Fjernsyn</t>
  </si>
  <si>
    <t>Stekeovner</t>
  </si>
  <si>
    <t>Varmepumper</t>
  </si>
  <si>
    <t>Andel med avvik</t>
  </si>
  <si>
    <t>Totalt antall produkter</t>
  </si>
  <si>
    <t>Elkjøp Lade</t>
  </si>
  <si>
    <t>Elkjøp Sarpsborg</t>
  </si>
  <si>
    <t>Elkjøp Gjøvik</t>
  </si>
  <si>
    <t>Elkjøp Norge AS</t>
  </si>
  <si>
    <t>Type</t>
  </si>
  <si>
    <t>Butikk</t>
  </si>
  <si>
    <t>Reklame</t>
  </si>
  <si>
    <t>(2)</t>
  </si>
  <si>
    <t>Manglet energi-effektivitets-klasse</t>
  </si>
  <si>
    <t>TILSYNSOBJEKT</t>
  </si>
  <si>
    <t>2018 Avvik</t>
  </si>
  <si>
    <t>2018 Antall</t>
  </si>
  <si>
    <t>2017 Avvik</t>
  </si>
  <si>
    <t>2017 Antall</t>
  </si>
  <si>
    <t>Elkjøp Megastore Ullevål</t>
  </si>
  <si>
    <t>Vaskemaskiner</t>
  </si>
  <si>
    <t>2016 Antall</t>
  </si>
  <si>
    <t>2016 Avvik</t>
  </si>
  <si>
    <t>Elkjøp Megastore Kristiansand</t>
  </si>
  <si>
    <t>Elkjøp Arendal</t>
  </si>
  <si>
    <t>Elkjøp Megastore Forus</t>
  </si>
  <si>
    <t>Antall</t>
  </si>
  <si>
    <t>Avvik</t>
  </si>
  <si>
    <t>Total andel med avvik</t>
  </si>
  <si>
    <t>Elkjøp Harstad</t>
  </si>
  <si>
    <t>2019 Antall</t>
  </si>
  <si>
    <t>2019 Avvik</t>
  </si>
  <si>
    <t>Butikker, årsbasis</t>
  </si>
  <si>
    <t>Butikk, totalt</t>
  </si>
  <si>
    <t>Reklame, totalt</t>
  </si>
  <si>
    <t>Oversikt over kontrollerte produkter og avvik hos Elkjøp Norge AS i 2016, 2017, 2018 og 2019</t>
  </si>
  <si>
    <t>Samlet for alle butikker, etter avvikstype</t>
  </si>
  <si>
    <t>TOTALT antall produkter</t>
  </si>
  <si>
    <t>TOTAL andel med avvik</t>
  </si>
  <si>
    <t>Elkjøp Bodø</t>
  </si>
  <si>
    <t>Elkjøp Jessheim</t>
  </si>
  <si>
    <t>Elkjøp Glasmagasinet</t>
  </si>
  <si>
    <t>Elkjøp Alna</t>
  </si>
  <si>
    <t>Elkjøp Strømmen</t>
  </si>
  <si>
    <t>Totalt</t>
  </si>
  <si>
    <t>Tallene er avrundet til nærmeste hele prosent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</si>
</sst>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9" fontId="0" fillId="0" borderId="0" xfId="1" applyFont="1"/>
    <xf numFmtId="164" fontId="0" fillId="0" borderId="0" xfId="1" applyNumberFormat="1" applyFont="1"/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 textRotation="90"/>
    </xf>
    <xf numFmtId="0" fontId="0" fillId="3" borderId="9" xfId="0" applyFill="1" applyBorder="1"/>
    <xf numFmtId="0" fontId="2" fillId="0" borderId="0" xfId="0" applyFont="1" applyAlignment="1"/>
    <xf numFmtId="0" fontId="2" fillId="4" borderId="7" xfId="0" applyFont="1" applyFill="1" applyBorder="1"/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9" fontId="0" fillId="3" borderId="6" xfId="1" applyFont="1" applyFill="1" applyBorder="1" applyAlignment="1">
      <alignment horizontal="center" vertical="center"/>
    </xf>
    <xf numFmtId="0" fontId="0" fillId="0" borderId="11" xfId="0" applyBorder="1"/>
    <xf numFmtId="0" fontId="0" fillId="4" borderId="11" xfId="0" applyFill="1" applyBorder="1"/>
    <xf numFmtId="0" fontId="0" fillId="4" borderId="11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0" fillId="0" borderId="11" xfId="0" applyFont="1" applyFill="1" applyBorder="1" applyAlignment="1">
      <alignment wrapText="1"/>
    </xf>
    <xf numFmtId="9" fontId="0" fillId="0" borderId="11" xfId="1" applyFont="1" applyBorder="1"/>
    <xf numFmtId="0" fontId="0" fillId="0" borderId="11" xfId="0" applyFont="1" applyBorder="1"/>
    <xf numFmtId="0" fontId="0" fillId="2" borderId="11" xfId="0" applyFont="1" applyFill="1" applyBorder="1"/>
    <xf numFmtId="0" fontId="0" fillId="0" borderId="11" xfId="0" applyFill="1" applyBorder="1"/>
    <xf numFmtId="0" fontId="0" fillId="0" borderId="11" xfId="0" quotePrefix="1" applyFill="1" applyBorder="1" applyAlignment="1">
      <alignment horizontal="right"/>
    </xf>
    <xf numFmtId="0" fontId="0" fillId="2" borderId="11" xfId="0" applyFont="1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5" borderId="12" xfId="0" applyFill="1" applyBorder="1"/>
    <xf numFmtId="0" fontId="2" fillId="5" borderId="13" xfId="0" applyFont="1" applyFill="1" applyBorder="1" applyAlignment="1">
      <alignment wrapText="1"/>
    </xf>
    <xf numFmtId="0" fontId="2" fillId="5" borderId="14" xfId="0" applyFont="1" applyFill="1" applyBorder="1" applyAlignment="1">
      <alignment wrapText="1"/>
    </xf>
    <xf numFmtId="0" fontId="0" fillId="4" borderId="15" xfId="0" applyFill="1" applyBorder="1"/>
    <xf numFmtId="0" fontId="2" fillId="4" borderId="16" xfId="0" applyFont="1" applyFill="1" applyBorder="1" applyAlignment="1">
      <alignment wrapText="1"/>
    </xf>
    <xf numFmtId="0" fontId="0" fillId="2" borderId="16" xfId="0" applyFill="1" applyBorder="1"/>
    <xf numFmtId="9" fontId="0" fillId="0" borderId="16" xfId="1" applyFont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0" fontId="0" fillId="4" borderId="15" xfId="0" applyFill="1" applyBorder="1" applyAlignment="1">
      <alignment horizontal="center" vertical="center" textRotation="90"/>
    </xf>
    <xf numFmtId="9" fontId="0" fillId="4" borderId="16" xfId="1" applyFont="1" applyFill="1" applyBorder="1"/>
    <xf numFmtId="9" fontId="0" fillId="0" borderId="16" xfId="1" applyNumberFormat="1" applyFont="1" applyBorder="1"/>
    <xf numFmtId="0" fontId="0" fillId="0" borderId="18" xfId="0" applyBorder="1"/>
    <xf numFmtId="9" fontId="0" fillId="0" borderId="19" xfId="1" applyFont="1" applyBorder="1"/>
    <xf numFmtId="9" fontId="0" fillId="3" borderId="6" xfId="0" applyNumberForma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2" borderId="20" xfId="0" applyFill="1" applyBorder="1"/>
    <xf numFmtId="9" fontId="0" fillId="0" borderId="20" xfId="1" applyFont="1" applyBorder="1"/>
    <xf numFmtId="9" fontId="0" fillId="3" borderId="1" xfId="1" applyNumberFormat="1" applyFont="1" applyFill="1" applyBorder="1" applyAlignment="1">
      <alignment horizontal="center"/>
    </xf>
    <xf numFmtId="9" fontId="0" fillId="3" borderId="2" xfId="1" applyNumberFormat="1" applyFont="1" applyFill="1" applyBorder="1" applyAlignment="1">
      <alignment horizontal="center"/>
    </xf>
    <xf numFmtId="9" fontId="0" fillId="3" borderId="10" xfId="1" applyNumberFormat="1" applyFont="1" applyFill="1" applyBorder="1" applyAlignment="1">
      <alignment horizontal="center"/>
    </xf>
    <xf numFmtId="9" fontId="0" fillId="6" borderId="21" xfId="1" applyNumberFormat="1" applyFont="1" applyFill="1" applyBorder="1" applyAlignment="1">
      <alignment horizontal="center" vertical="center"/>
    </xf>
    <xf numFmtId="9" fontId="0" fillId="6" borderId="24" xfId="1" applyNumberFormat="1" applyFont="1" applyFill="1" applyBorder="1" applyAlignment="1">
      <alignment horizontal="center" vertical="center"/>
    </xf>
    <xf numFmtId="9" fontId="0" fillId="6" borderId="22" xfId="1" applyNumberFormat="1" applyFont="1" applyFill="1" applyBorder="1" applyAlignment="1">
      <alignment horizontal="center" vertical="center"/>
    </xf>
    <xf numFmtId="9" fontId="0" fillId="6" borderId="25" xfId="1" applyNumberFormat="1" applyFont="1" applyFill="1" applyBorder="1" applyAlignment="1">
      <alignment horizontal="center" vertical="center"/>
    </xf>
    <xf numFmtId="9" fontId="0" fillId="6" borderId="23" xfId="1" applyNumberFormat="1" applyFont="1" applyFill="1" applyBorder="1" applyAlignment="1">
      <alignment horizontal="center" vertical="center"/>
    </xf>
    <xf numFmtId="9" fontId="0" fillId="6" borderId="26" xfId="1" applyNumberFormat="1" applyFont="1" applyFill="1" applyBorder="1" applyAlignment="1">
      <alignment horizontal="center" vertical="center"/>
    </xf>
    <xf numFmtId="9" fontId="0" fillId="3" borderId="6" xfId="1" applyNumberFormat="1" applyFont="1" applyFill="1" applyBorder="1" applyAlignment="1">
      <alignment horizontal="center" vertical="center"/>
    </xf>
    <xf numFmtId="9" fontId="0" fillId="6" borderId="27" xfId="1" applyNumberFormat="1" applyFont="1" applyFill="1" applyBorder="1" applyAlignment="1">
      <alignment horizontal="center" vertical="center"/>
    </xf>
    <xf numFmtId="9" fontId="0" fillId="6" borderId="28" xfId="1" applyNumberFormat="1" applyFont="1" applyFill="1" applyBorder="1" applyAlignment="1">
      <alignment horizontal="center" vertical="center"/>
    </xf>
    <xf numFmtId="9" fontId="0" fillId="6" borderId="29" xfId="1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15" xfId="0" applyFill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6"/>
  <sheetViews>
    <sheetView tabSelected="1" zoomScaleNormal="100" workbookViewId="0">
      <selection activeCell="Q56" sqref="Q56"/>
    </sheetView>
  </sheetViews>
  <sheetFormatPr baseColWidth="10" defaultRowHeight="15" x14ac:dyDescent="0.25"/>
  <cols>
    <col min="1" max="1" width="4.140625" customWidth="1"/>
    <col min="2" max="2" width="16.7109375" customWidth="1"/>
    <col min="3" max="3" width="25.42578125" customWidth="1"/>
    <col min="4" max="4" width="15.85546875" customWidth="1"/>
    <col min="5" max="6" width="9.7109375" customWidth="1"/>
    <col min="7" max="7" width="13.7109375" customWidth="1"/>
    <col min="9" max="9" width="11.7109375" customWidth="1"/>
    <col min="12" max="12" width="11.42578125" customWidth="1"/>
    <col min="13" max="15" width="12.140625" customWidth="1"/>
  </cols>
  <sheetData>
    <row r="1" spans="1:18" ht="15.6" customHeight="1" thickBot="1" x14ac:dyDescent="0.3">
      <c r="B1" s="1" t="s">
        <v>43</v>
      </c>
    </row>
    <row r="2" spans="1:18" ht="24.95" customHeight="1" thickBot="1" x14ac:dyDescent="0.3">
      <c r="E2" s="79" t="s">
        <v>45</v>
      </c>
      <c r="F2" s="81" t="s">
        <v>46</v>
      </c>
      <c r="G2" s="77" t="s">
        <v>41</v>
      </c>
      <c r="H2" s="78"/>
      <c r="I2" s="77" t="s">
        <v>42</v>
      </c>
      <c r="J2" s="78"/>
      <c r="K2" s="74" t="s">
        <v>40</v>
      </c>
      <c r="L2" s="75"/>
      <c r="M2" s="75"/>
      <c r="N2" s="75"/>
      <c r="O2" s="75"/>
      <c r="P2" s="75"/>
      <c r="Q2" s="75"/>
      <c r="R2" s="76"/>
    </row>
    <row r="3" spans="1:18" ht="27.95" customHeight="1" thickBot="1" x14ac:dyDescent="0.3">
      <c r="D3" s="9" t="s">
        <v>22</v>
      </c>
      <c r="E3" s="80"/>
      <c r="F3" s="82"/>
      <c r="G3" s="11" t="s">
        <v>34</v>
      </c>
      <c r="H3" s="12" t="s">
        <v>35</v>
      </c>
      <c r="I3" s="13" t="s">
        <v>34</v>
      </c>
      <c r="J3" s="12" t="s">
        <v>35</v>
      </c>
      <c r="K3" s="14" t="s">
        <v>38</v>
      </c>
      <c r="L3" s="10" t="s">
        <v>39</v>
      </c>
      <c r="M3" s="14" t="s">
        <v>24</v>
      </c>
      <c r="N3" s="10" t="s">
        <v>23</v>
      </c>
      <c r="O3" s="14" t="s">
        <v>26</v>
      </c>
      <c r="P3" s="10" t="s">
        <v>25</v>
      </c>
      <c r="Q3" s="14" t="s">
        <v>29</v>
      </c>
      <c r="R3" s="10" t="s">
        <v>30</v>
      </c>
    </row>
    <row r="4" spans="1:18" ht="15.75" thickBot="1" x14ac:dyDescent="0.3">
      <c r="D4" s="7" t="s">
        <v>16</v>
      </c>
      <c r="E4" s="15">
        <f>SUM(E11:E74)</f>
        <v>1696</v>
      </c>
      <c r="F4" s="46">
        <f>(SUM(I11:K74)/E4)</f>
        <v>0.36202830188679247</v>
      </c>
      <c r="G4" s="16">
        <f>SUM(E11:E63)</f>
        <v>1569</v>
      </c>
      <c r="H4" s="17">
        <f>SUM(I11:K63)/G4</f>
        <v>0.3773103887826641</v>
      </c>
      <c r="I4" s="15">
        <f>SUM(E66:E74)</f>
        <v>127</v>
      </c>
      <c r="J4" s="17">
        <f>SUM(I66:K74)/I4</f>
        <v>0.17322834645669291</v>
      </c>
      <c r="K4" s="16">
        <f>SUM(E11:E32)</f>
        <v>512</v>
      </c>
      <c r="L4" s="17">
        <f>SUM(I11:K32)/K4</f>
        <v>0.259765625</v>
      </c>
      <c r="M4" s="16">
        <f>SUM(E34:E40)</f>
        <v>265</v>
      </c>
      <c r="N4" s="17">
        <f>SUM(I34:K40)/M4</f>
        <v>0.49056603773584906</v>
      </c>
      <c r="O4" s="16">
        <f>SUM(E42:E60)</f>
        <v>644</v>
      </c>
      <c r="P4" s="17">
        <f>SUM(I42:K60)/O4</f>
        <v>0.48447204968944102</v>
      </c>
      <c r="Q4" s="16">
        <f>SUM(E62:E63)</f>
        <v>148</v>
      </c>
      <c r="R4" s="61">
        <f>F62</f>
        <v>0.11486486486486487</v>
      </c>
    </row>
    <row r="5" spans="1:18" x14ac:dyDescent="0.25">
      <c r="K5" s="8"/>
      <c r="L5" s="8"/>
    </row>
    <row r="6" spans="1:18" x14ac:dyDescent="0.25">
      <c r="K6" s="1"/>
      <c r="L6" s="1"/>
    </row>
    <row r="7" spans="1:18" ht="15.75" thickBot="1" x14ac:dyDescent="0.3">
      <c r="L7" s="3"/>
      <c r="M7" s="70" t="s">
        <v>44</v>
      </c>
      <c r="N7" s="70"/>
      <c r="O7" s="70"/>
    </row>
    <row r="8" spans="1:18" ht="90.75" customHeight="1" thickBot="1" x14ac:dyDescent="0.3">
      <c r="A8" s="32"/>
      <c r="B8" s="33" t="s">
        <v>0</v>
      </c>
      <c r="C8" s="33" t="s">
        <v>1</v>
      </c>
      <c r="D8" s="33" t="s">
        <v>17</v>
      </c>
      <c r="E8" s="33" t="s">
        <v>12</v>
      </c>
      <c r="F8" s="33" t="s">
        <v>36</v>
      </c>
      <c r="G8" s="33" t="s">
        <v>3</v>
      </c>
      <c r="H8" s="33" t="s">
        <v>2</v>
      </c>
      <c r="I8" s="33" t="s">
        <v>5</v>
      </c>
      <c r="J8" s="33" t="s">
        <v>4</v>
      </c>
      <c r="K8" s="33" t="s">
        <v>6</v>
      </c>
      <c r="L8" s="34" t="s">
        <v>11</v>
      </c>
      <c r="M8" s="47" t="s">
        <v>5</v>
      </c>
      <c r="N8" s="48" t="s">
        <v>4</v>
      </c>
      <c r="O8" s="49" t="s">
        <v>6</v>
      </c>
      <c r="Q8" s="69"/>
    </row>
    <row r="9" spans="1:18" ht="15.75" thickBot="1" x14ac:dyDescent="0.3">
      <c r="A9" s="35"/>
      <c r="B9" s="20" t="s">
        <v>18</v>
      </c>
      <c r="C9" s="21"/>
      <c r="D9" s="21"/>
      <c r="E9" s="21"/>
      <c r="F9" s="21"/>
      <c r="G9" s="21"/>
      <c r="H9" s="21"/>
      <c r="I9" s="21"/>
      <c r="J9" s="21"/>
      <c r="K9" s="21"/>
      <c r="L9" s="36"/>
      <c r="M9" s="52">
        <f>SUM(I11:I63)/$G$4</f>
        <v>0.21924792861695347</v>
      </c>
      <c r="N9" s="54">
        <f>SUM(J11:J63)/$G$4</f>
        <v>4.5889101338432124E-2</v>
      </c>
      <c r="O9" s="53">
        <f>SUM(K11:K63)/$G$4</f>
        <v>0.11217335882727852</v>
      </c>
      <c r="P9" s="65" t="s">
        <v>52</v>
      </c>
      <c r="Q9" s="69"/>
    </row>
    <row r="10" spans="1:18" x14ac:dyDescent="0.25">
      <c r="A10" s="71">
        <v>2019</v>
      </c>
      <c r="B10" s="22">
        <v>2019</v>
      </c>
      <c r="C10" s="23"/>
      <c r="D10" s="23"/>
      <c r="E10" s="23"/>
      <c r="F10" s="23"/>
      <c r="G10" s="23"/>
      <c r="H10" s="23"/>
      <c r="I10" s="23"/>
      <c r="J10" s="23"/>
      <c r="K10" s="23"/>
      <c r="L10" s="50"/>
      <c r="M10" s="55">
        <v>0.21</v>
      </c>
      <c r="N10" s="56">
        <v>0</v>
      </c>
      <c r="O10" s="62">
        <v>0.05</v>
      </c>
      <c r="P10" s="66">
        <v>2019</v>
      </c>
      <c r="Q10" s="4"/>
    </row>
    <row r="11" spans="1:18" x14ac:dyDescent="0.25">
      <c r="A11" s="71"/>
      <c r="B11" s="24">
        <v>201907255</v>
      </c>
      <c r="C11" s="24" t="s">
        <v>51</v>
      </c>
      <c r="D11" s="24" t="s">
        <v>18</v>
      </c>
      <c r="E11" s="18">
        <f t="shared" ref="E11" si="0">SUM(H11:H13)</f>
        <v>85</v>
      </c>
      <c r="F11" s="25">
        <f t="shared" ref="F11" si="1">SUM(I11:K13)/E11</f>
        <v>0</v>
      </c>
      <c r="G11" s="26" t="s">
        <v>8</v>
      </c>
      <c r="H11" s="24">
        <v>48</v>
      </c>
      <c r="I11" s="24">
        <v>0</v>
      </c>
      <c r="J11" s="24">
        <v>0</v>
      </c>
      <c r="K11" s="24">
        <v>0</v>
      </c>
      <c r="L11" s="51">
        <f t="shared" ref="L11:L13" si="2">SUM(I11:K11)/H11</f>
        <v>0</v>
      </c>
      <c r="M11" s="57">
        <v>0.36</v>
      </c>
      <c r="N11" s="58">
        <v>0</v>
      </c>
      <c r="O11" s="63">
        <v>0.13</v>
      </c>
      <c r="P11" s="67">
        <v>2018</v>
      </c>
      <c r="Q11" s="4"/>
    </row>
    <row r="12" spans="1:18" x14ac:dyDescent="0.25">
      <c r="A12" s="71"/>
      <c r="B12" s="24"/>
      <c r="C12" s="24"/>
      <c r="D12" s="24"/>
      <c r="E12" s="24"/>
      <c r="F12" s="24"/>
      <c r="G12" s="26" t="s">
        <v>9</v>
      </c>
      <c r="H12" s="24">
        <v>35</v>
      </c>
      <c r="I12" s="24">
        <v>0</v>
      </c>
      <c r="J12" s="24">
        <v>0</v>
      </c>
      <c r="K12" s="24">
        <v>0</v>
      </c>
      <c r="L12" s="51">
        <f t="shared" si="2"/>
        <v>0</v>
      </c>
      <c r="M12" s="57">
        <v>0.21</v>
      </c>
      <c r="N12" s="58">
        <v>0.09</v>
      </c>
      <c r="O12" s="63">
        <v>0.18</v>
      </c>
      <c r="P12" s="67">
        <v>2017</v>
      </c>
      <c r="Q12" s="4"/>
    </row>
    <row r="13" spans="1:18" ht="15.75" thickBot="1" x14ac:dyDescent="0.3">
      <c r="A13" s="71"/>
      <c r="B13" s="24"/>
      <c r="C13" s="24"/>
      <c r="D13" s="24"/>
      <c r="E13" s="24"/>
      <c r="F13" s="24"/>
      <c r="G13" s="26" t="s">
        <v>10</v>
      </c>
      <c r="H13" s="24">
        <v>2</v>
      </c>
      <c r="I13" s="24">
        <v>0</v>
      </c>
      <c r="J13" s="24">
        <v>0</v>
      </c>
      <c r="K13" s="24">
        <v>0</v>
      </c>
      <c r="L13" s="51">
        <f t="shared" si="2"/>
        <v>0</v>
      </c>
      <c r="M13" s="59">
        <v>0.05</v>
      </c>
      <c r="N13" s="60">
        <v>7.0000000000000007E-2</v>
      </c>
      <c r="O13" s="64">
        <v>0</v>
      </c>
      <c r="P13" s="68">
        <v>2016</v>
      </c>
      <c r="Q13" s="4"/>
    </row>
    <row r="14" spans="1:18" x14ac:dyDescent="0.25">
      <c r="A14" s="71"/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37"/>
      <c r="M14" s="4" t="s">
        <v>53</v>
      </c>
      <c r="N14" s="4"/>
      <c r="O14" s="4"/>
    </row>
    <row r="15" spans="1:18" x14ac:dyDescent="0.25">
      <c r="A15" s="71"/>
      <c r="B15" s="24">
        <v>201907254</v>
      </c>
      <c r="C15" s="24" t="s">
        <v>50</v>
      </c>
      <c r="D15" s="24" t="s">
        <v>18</v>
      </c>
      <c r="E15" s="18">
        <f t="shared" ref="E15" si="3">SUM(H15:H17)</f>
        <v>92</v>
      </c>
      <c r="F15" s="25">
        <f t="shared" ref="F15" si="4">SUM(I15:K17)/E15</f>
        <v>9.7826086956521743E-2</v>
      </c>
      <c r="G15" s="26" t="s">
        <v>8</v>
      </c>
      <c r="H15" s="24">
        <v>58</v>
      </c>
      <c r="I15" s="24">
        <v>4</v>
      </c>
      <c r="J15" s="24">
        <v>0</v>
      </c>
      <c r="K15" s="24">
        <v>0</v>
      </c>
      <c r="L15" s="38">
        <f t="shared" ref="L15:L17" si="5">SUM(I15:K15)/H15</f>
        <v>6.8965517241379309E-2</v>
      </c>
      <c r="M15" s="4"/>
      <c r="N15" s="4"/>
      <c r="O15" s="4"/>
    </row>
    <row r="16" spans="1:18" x14ac:dyDescent="0.25">
      <c r="A16" s="71"/>
      <c r="B16" s="24"/>
      <c r="C16" s="24"/>
      <c r="D16" s="24"/>
      <c r="E16" s="24"/>
      <c r="F16" s="24"/>
      <c r="G16" s="26" t="s">
        <v>9</v>
      </c>
      <c r="H16" s="24">
        <v>33</v>
      </c>
      <c r="I16" s="24">
        <v>5</v>
      </c>
      <c r="J16" s="24">
        <v>0</v>
      </c>
      <c r="K16" s="24">
        <v>0</v>
      </c>
      <c r="L16" s="38">
        <f t="shared" si="5"/>
        <v>0.15151515151515152</v>
      </c>
      <c r="M16" s="4"/>
      <c r="O16" s="4"/>
    </row>
    <row r="17" spans="1:15" x14ac:dyDescent="0.25">
      <c r="A17" s="71"/>
      <c r="B17" s="24"/>
      <c r="C17" s="24"/>
      <c r="D17" s="24"/>
      <c r="E17" s="24"/>
      <c r="F17" s="24"/>
      <c r="G17" s="26" t="s">
        <v>10</v>
      </c>
      <c r="H17" s="24">
        <v>1</v>
      </c>
      <c r="I17" s="24">
        <v>0</v>
      </c>
      <c r="J17" s="24">
        <v>0</v>
      </c>
      <c r="K17" s="24">
        <v>0</v>
      </c>
      <c r="L17" s="38">
        <f t="shared" si="5"/>
        <v>0</v>
      </c>
      <c r="M17" s="4"/>
      <c r="O17" s="4"/>
    </row>
    <row r="18" spans="1:15" x14ac:dyDescent="0.25">
      <c r="A18" s="71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37"/>
      <c r="M18" s="4"/>
      <c r="O18" s="4"/>
    </row>
    <row r="19" spans="1:15" x14ac:dyDescent="0.25">
      <c r="A19" s="71"/>
      <c r="B19" s="24">
        <v>201907242</v>
      </c>
      <c r="C19" s="24" t="s">
        <v>49</v>
      </c>
      <c r="D19" s="24" t="s">
        <v>18</v>
      </c>
      <c r="E19" s="18">
        <f>SUM(H19:H20)</f>
        <v>42</v>
      </c>
      <c r="F19" s="25">
        <f>SUM(I19:K20)/E19</f>
        <v>0.19047619047619047</v>
      </c>
      <c r="G19" s="26" t="s">
        <v>8</v>
      </c>
      <c r="H19" s="24">
        <v>36</v>
      </c>
      <c r="I19" s="24">
        <v>3</v>
      </c>
      <c r="J19" s="24">
        <v>0</v>
      </c>
      <c r="K19" s="24">
        <v>0</v>
      </c>
      <c r="L19" s="38">
        <f t="shared" ref="L19:L20" si="6">SUM(I19:K19)/H19</f>
        <v>8.3333333333333329E-2</v>
      </c>
      <c r="M19" s="4"/>
      <c r="O19" s="4"/>
    </row>
    <row r="20" spans="1:15" x14ac:dyDescent="0.25">
      <c r="A20" s="71"/>
      <c r="B20" s="24"/>
      <c r="C20" s="24"/>
      <c r="D20" s="24"/>
      <c r="E20" s="24"/>
      <c r="F20" s="24"/>
      <c r="G20" s="26" t="s">
        <v>9</v>
      </c>
      <c r="H20" s="24">
        <v>6</v>
      </c>
      <c r="I20" s="24">
        <v>5</v>
      </c>
      <c r="J20" s="24">
        <v>0</v>
      </c>
      <c r="K20" s="24">
        <v>0</v>
      </c>
      <c r="L20" s="38">
        <f t="shared" si="6"/>
        <v>0.83333333333333337</v>
      </c>
      <c r="M20" s="4"/>
      <c r="N20" s="4"/>
      <c r="O20" s="4"/>
    </row>
    <row r="21" spans="1:15" x14ac:dyDescent="0.25">
      <c r="A21" s="71"/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37"/>
      <c r="M21" s="4"/>
      <c r="N21" s="4"/>
      <c r="O21" s="4"/>
    </row>
    <row r="22" spans="1:15" x14ac:dyDescent="0.25">
      <c r="A22" s="71"/>
      <c r="B22" s="24">
        <v>201907223</v>
      </c>
      <c r="C22" s="24" t="s">
        <v>48</v>
      </c>
      <c r="D22" s="24" t="s">
        <v>18</v>
      </c>
      <c r="E22" s="18">
        <f t="shared" ref="E22" si="7">SUM(H22:H24)</f>
        <v>96</v>
      </c>
      <c r="F22" s="25">
        <f t="shared" ref="F22" si="8">SUM(I22:K24)/E22</f>
        <v>0.17708333333333334</v>
      </c>
      <c r="G22" s="26" t="s">
        <v>8</v>
      </c>
      <c r="H22" s="24">
        <v>54</v>
      </c>
      <c r="I22" s="24">
        <v>10</v>
      </c>
      <c r="J22" s="24">
        <v>0</v>
      </c>
      <c r="K22" s="24">
        <v>0</v>
      </c>
      <c r="L22" s="38">
        <f t="shared" ref="L22:L24" si="9">SUM(I22:K22)/H22</f>
        <v>0.18518518518518517</v>
      </c>
      <c r="M22" s="4"/>
      <c r="N22" s="4"/>
      <c r="O22" s="4"/>
    </row>
    <row r="23" spans="1:15" x14ac:dyDescent="0.25">
      <c r="A23" s="71"/>
      <c r="B23" s="24"/>
      <c r="C23" s="24"/>
      <c r="D23" s="24"/>
      <c r="E23" s="24"/>
      <c r="F23" s="24"/>
      <c r="G23" s="26" t="s">
        <v>9</v>
      </c>
      <c r="H23" s="24">
        <v>41</v>
      </c>
      <c r="I23" s="24">
        <v>7</v>
      </c>
      <c r="J23" s="24">
        <v>0</v>
      </c>
      <c r="K23" s="24">
        <v>0</v>
      </c>
      <c r="L23" s="38">
        <f t="shared" si="9"/>
        <v>0.17073170731707318</v>
      </c>
      <c r="M23" s="4"/>
      <c r="N23" s="4"/>
      <c r="O23" s="4"/>
    </row>
    <row r="24" spans="1:15" x14ac:dyDescent="0.25">
      <c r="A24" s="71"/>
      <c r="B24" s="24"/>
      <c r="C24" s="24"/>
      <c r="D24" s="24"/>
      <c r="E24" s="24"/>
      <c r="F24" s="24"/>
      <c r="G24" s="26" t="s">
        <v>10</v>
      </c>
      <c r="H24" s="24">
        <v>1</v>
      </c>
      <c r="I24" s="24">
        <v>0</v>
      </c>
      <c r="J24" s="24">
        <v>0</v>
      </c>
      <c r="K24" s="24">
        <v>0</v>
      </c>
      <c r="L24" s="38">
        <f t="shared" si="9"/>
        <v>0</v>
      </c>
      <c r="M24" s="4"/>
      <c r="N24" s="4"/>
      <c r="O24" s="4"/>
    </row>
    <row r="25" spans="1:15" x14ac:dyDescent="0.25">
      <c r="A25" s="71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37"/>
      <c r="M25" s="4"/>
      <c r="N25" s="4"/>
      <c r="O25" s="4"/>
    </row>
    <row r="26" spans="1:15" x14ac:dyDescent="0.25">
      <c r="A26" s="71"/>
      <c r="B26" s="24">
        <v>201904906</v>
      </c>
      <c r="C26" s="24" t="s">
        <v>37</v>
      </c>
      <c r="D26" s="26" t="s">
        <v>18</v>
      </c>
      <c r="E26" s="18">
        <f>SUM(H26:H28)</f>
        <v>105</v>
      </c>
      <c r="F26" s="25">
        <f>SUM(I26:K28)/E26</f>
        <v>0.49523809523809526</v>
      </c>
      <c r="G26" s="26" t="s">
        <v>8</v>
      </c>
      <c r="H26" s="24">
        <v>54</v>
      </c>
      <c r="I26" s="24">
        <v>4</v>
      </c>
      <c r="J26" s="24">
        <v>0</v>
      </c>
      <c r="K26" s="24">
        <v>0</v>
      </c>
      <c r="L26" s="38">
        <f>SUM(I26:K26)/H26</f>
        <v>7.407407407407407E-2</v>
      </c>
      <c r="M26" s="4"/>
      <c r="N26" s="4"/>
      <c r="O26" s="4"/>
    </row>
    <row r="27" spans="1:15" x14ac:dyDescent="0.25">
      <c r="A27" s="71"/>
      <c r="B27" s="24"/>
      <c r="C27" s="24"/>
      <c r="D27" s="24"/>
      <c r="E27" s="24"/>
      <c r="F27" s="24"/>
      <c r="G27" s="26" t="s">
        <v>9</v>
      </c>
      <c r="H27" s="24">
        <v>44</v>
      </c>
      <c r="I27" s="24">
        <v>13</v>
      </c>
      <c r="J27" s="24">
        <v>0</v>
      </c>
      <c r="K27" s="24">
        <v>28</v>
      </c>
      <c r="L27" s="38">
        <f>SUM(I27:K27)/H27</f>
        <v>0.93181818181818177</v>
      </c>
      <c r="M27" s="4"/>
      <c r="N27" s="4"/>
      <c r="O27" s="4"/>
    </row>
    <row r="28" spans="1:15" x14ac:dyDescent="0.25">
      <c r="A28" s="71"/>
      <c r="B28" s="24"/>
      <c r="C28" s="24"/>
      <c r="D28" s="24"/>
      <c r="E28" s="24"/>
      <c r="F28" s="24"/>
      <c r="G28" s="26" t="s">
        <v>10</v>
      </c>
      <c r="H28" s="24">
        <v>7</v>
      </c>
      <c r="I28" s="24">
        <v>7</v>
      </c>
      <c r="J28" s="24">
        <v>0</v>
      </c>
      <c r="K28" s="24">
        <v>0</v>
      </c>
      <c r="L28" s="38">
        <v>0</v>
      </c>
      <c r="M28" s="4"/>
      <c r="N28" s="4"/>
      <c r="O28" s="4"/>
    </row>
    <row r="29" spans="1:15" x14ac:dyDescent="0.25">
      <c r="A29" s="7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39"/>
      <c r="M29" s="4"/>
      <c r="N29" s="4"/>
      <c r="O29" s="4"/>
    </row>
    <row r="30" spans="1:15" x14ac:dyDescent="0.25">
      <c r="A30" s="71"/>
      <c r="B30" s="24">
        <v>201904889</v>
      </c>
      <c r="C30" s="24" t="s">
        <v>47</v>
      </c>
      <c r="D30" s="24" t="s">
        <v>18</v>
      </c>
      <c r="E30" s="18">
        <f>SUM(H30:H32)</f>
        <v>92</v>
      </c>
      <c r="F30" s="25">
        <f>SUM(I30:K32)/E30</f>
        <v>0.51086956521739135</v>
      </c>
      <c r="G30" s="26" t="s">
        <v>8</v>
      </c>
      <c r="H30" s="24">
        <v>43</v>
      </c>
      <c r="I30" s="24">
        <v>29</v>
      </c>
      <c r="J30" s="24">
        <v>0</v>
      </c>
      <c r="K30" s="24">
        <v>0</v>
      </c>
      <c r="L30" s="38">
        <f>SUM(I30:K30)/H30</f>
        <v>0.67441860465116277</v>
      </c>
      <c r="M30" s="4"/>
      <c r="N30" s="4"/>
      <c r="O30" s="4"/>
    </row>
    <row r="31" spans="1:15" x14ac:dyDescent="0.25">
      <c r="A31" s="71"/>
      <c r="B31" s="24"/>
      <c r="C31" s="24"/>
      <c r="D31" s="24"/>
      <c r="E31" s="24"/>
      <c r="F31" s="24"/>
      <c r="G31" s="26" t="s">
        <v>9</v>
      </c>
      <c r="H31" s="24">
        <v>46</v>
      </c>
      <c r="I31" s="24">
        <v>17</v>
      </c>
      <c r="J31" s="24">
        <v>0</v>
      </c>
      <c r="K31" s="24">
        <v>0</v>
      </c>
      <c r="L31" s="38">
        <f>SUM(I31:K31)/H31</f>
        <v>0.36956521739130432</v>
      </c>
      <c r="M31" s="4"/>
      <c r="N31" s="4"/>
      <c r="O31" s="4"/>
    </row>
    <row r="32" spans="1:15" x14ac:dyDescent="0.25">
      <c r="A32" s="71"/>
      <c r="B32" s="24"/>
      <c r="C32" s="24"/>
      <c r="D32" s="24"/>
      <c r="E32" s="24"/>
      <c r="F32" s="24"/>
      <c r="G32" s="26" t="s">
        <v>10</v>
      </c>
      <c r="H32" s="24">
        <v>3</v>
      </c>
      <c r="I32" s="24">
        <v>1</v>
      </c>
      <c r="J32" s="24">
        <v>0</v>
      </c>
      <c r="K32" s="24">
        <v>0</v>
      </c>
      <c r="L32" s="38">
        <f>SUM(I32:K32)/H32</f>
        <v>0.33333333333333331</v>
      </c>
      <c r="M32" s="4"/>
      <c r="N32" s="4"/>
      <c r="O32" s="4"/>
    </row>
    <row r="33" spans="1:13" ht="15" customHeight="1" x14ac:dyDescent="0.25">
      <c r="A33" s="72">
        <v>2018</v>
      </c>
      <c r="B33" s="22">
        <v>2018</v>
      </c>
      <c r="C33" s="23"/>
      <c r="D33" s="23"/>
      <c r="E33" s="23"/>
      <c r="F33" s="23"/>
      <c r="G33" s="23"/>
      <c r="H33" s="23"/>
      <c r="I33" s="23"/>
      <c r="J33" s="23"/>
      <c r="K33" s="23"/>
      <c r="L33" s="37"/>
      <c r="M33" s="2"/>
    </row>
    <row r="34" spans="1:13" x14ac:dyDescent="0.25">
      <c r="A34" s="72"/>
      <c r="B34" s="18">
        <v>201840871</v>
      </c>
      <c r="C34" s="18" t="s">
        <v>7</v>
      </c>
      <c r="D34" s="18" t="s">
        <v>18</v>
      </c>
      <c r="E34" s="18">
        <f>SUM(H34:H36)</f>
        <v>133</v>
      </c>
      <c r="F34" s="25">
        <f>SUM(I34:K36)/E34</f>
        <v>0.33834586466165412</v>
      </c>
      <c r="G34" s="18" t="s">
        <v>8</v>
      </c>
      <c r="H34" s="18">
        <v>85</v>
      </c>
      <c r="I34" s="18">
        <v>32</v>
      </c>
      <c r="J34" s="18">
        <v>0</v>
      </c>
      <c r="K34" s="18">
        <v>1</v>
      </c>
      <c r="L34" s="38">
        <f>SUM(I34:K34)/H34</f>
        <v>0.38823529411764707</v>
      </c>
    </row>
    <row r="35" spans="1:13" x14ac:dyDescent="0.25">
      <c r="A35" s="72"/>
      <c r="B35" s="18"/>
      <c r="C35" s="18"/>
      <c r="D35" s="18"/>
      <c r="E35" s="18"/>
      <c r="F35" s="18"/>
      <c r="G35" s="18" t="s">
        <v>9</v>
      </c>
      <c r="H35" s="18">
        <v>45</v>
      </c>
      <c r="I35" s="18">
        <v>12</v>
      </c>
      <c r="J35" s="18">
        <v>0</v>
      </c>
      <c r="K35" s="28">
        <v>0</v>
      </c>
      <c r="L35" s="38">
        <f>SUM(I35:K35)/H35</f>
        <v>0.26666666666666666</v>
      </c>
    </row>
    <row r="36" spans="1:13" x14ac:dyDescent="0.25">
      <c r="A36" s="72"/>
      <c r="B36" s="18"/>
      <c r="C36" s="18"/>
      <c r="D36" s="18"/>
      <c r="E36" s="18"/>
      <c r="F36" s="18"/>
      <c r="G36" s="18" t="s">
        <v>10</v>
      </c>
      <c r="H36" s="18">
        <v>3</v>
      </c>
      <c r="I36" s="18">
        <v>0</v>
      </c>
      <c r="J36" s="18">
        <v>0</v>
      </c>
      <c r="K36" s="18">
        <v>0</v>
      </c>
      <c r="L36" s="38">
        <f>SUM(I36:K36)/H36</f>
        <v>0</v>
      </c>
    </row>
    <row r="37" spans="1:13" x14ac:dyDescent="0.25">
      <c r="A37" s="7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37"/>
    </row>
    <row r="38" spans="1:13" x14ac:dyDescent="0.25">
      <c r="A38" s="72"/>
      <c r="B38" s="18">
        <v>201840952</v>
      </c>
      <c r="C38" s="18" t="s">
        <v>13</v>
      </c>
      <c r="D38" s="18" t="s">
        <v>18</v>
      </c>
      <c r="E38" s="18">
        <f>SUM(H38:H40)</f>
        <v>132</v>
      </c>
      <c r="F38" s="25">
        <f>SUM(I38:K40)/E38</f>
        <v>0.64393939393939392</v>
      </c>
      <c r="G38" s="18" t="s">
        <v>8</v>
      </c>
      <c r="H38" s="18">
        <v>76</v>
      </c>
      <c r="I38" s="18">
        <v>35</v>
      </c>
      <c r="J38" s="28">
        <v>1</v>
      </c>
      <c r="K38" s="28">
        <v>3</v>
      </c>
      <c r="L38" s="38">
        <f>SUM(I38:K38)/H38</f>
        <v>0.51315789473684215</v>
      </c>
    </row>
    <row r="39" spans="1:13" x14ac:dyDescent="0.25">
      <c r="A39" s="72"/>
      <c r="B39" s="18"/>
      <c r="C39" s="18"/>
      <c r="D39" s="18"/>
      <c r="E39" s="18"/>
      <c r="F39" s="18"/>
      <c r="G39" s="18" t="s">
        <v>9</v>
      </c>
      <c r="H39" s="18">
        <v>53</v>
      </c>
      <c r="I39" s="18">
        <v>13</v>
      </c>
      <c r="J39" s="18">
        <v>0</v>
      </c>
      <c r="K39" s="18">
        <v>30</v>
      </c>
      <c r="L39" s="38">
        <f>SUM(I39:K39)/H39</f>
        <v>0.81132075471698117</v>
      </c>
    </row>
    <row r="40" spans="1:13" x14ac:dyDescent="0.25">
      <c r="A40" s="72"/>
      <c r="B40" s="18"/>
      <c r="C40" s="18"/>
      <c r="D40" s="18"/>
      <c r="E40" s="18"/>
      <c r="F40" s="18"/>
      <c r="G40" s="18" t="s">
        <v>10</v>
      </c>
      <c r="H40" s="18">
        <v>3</v>
      </c>
      <c r="I40" s="18">
        <v>3</v>
      </c>
      <c r="J40" s="18">
        <v>0</v>
      </c>
      <c r="K40" s="18">
        <v>0</v>
      </c>
      <c r="L40" s="38">
        <f>SUM(I40:K40)/H40</f>
        <v>1</v>
      </c>
    </row>
    <row r="41" spans="1:13" x14ac:dyDescent="0.25">
      <c r="A41" s="72">
        <v>2017</v>
      </c>
      <c r="B41" s="22">
        <v>2017</v>
      </c>
      <c r="C41" s="23"/>
      <c r="D41" s="23"/>
      <c r="E41" s="23"/>
      <c r="F41" s="23"/>
      <c r="G41" s="23"/>
      <c r="H41" s="23"/>
      <c r="I41" s="23"/>
      <c r="J41" s="23"/>
      <c r="K41" s="23"/>
      <c r="L41" s="37"/>
    </row>
    <row r="42" spans="1:13" x14ac:dyDescent="0.25">
      <c r="A42" s="72"/>
      <c r="B42" s="18">
        <v>201708746</v>
      </c>
      <c r="C42" s="18" t="s">
        <v>14</v>
      </c>
      <c r="D42" s="18" t="s">
        <v>18</v>
      </c>
      <c r="E42" s="18">
        <f>SUM(H42:H44)</f>
        <v>101</v>
      </c>
      <c r="F42" s="25">
        <f>SUM(I42:K44)/E42</f>
        <v>0.29702970297029702</v>
      </c>
      <c r="G42" s="18" t="s">
        <v>8</v>
      </c>
      <c r="H42" s="18">
        <v>54</v>
      </c>
      <c r="I42" s="18">
        <v>2</v>
      </c>
      <c r="J42" s="18">
        <v>5</v>
      </c>
      <c r="K42" s="18">
        <v>0</v>
      </c>
      <c r="L42" s="38">
        <f>SUM(I42:K42)/H42</f>
        <v>0.12962962962962962</v>
      </c>
    </row>
    <row r="43" spans="1:13" x14ac:dyDescent="0.25">
      <c r="A43" s="72"/>
      <c r="B43" s="18"/>
      <c r="C43" s="18"/>
      <c r="D43" s="18"/>
      <c r="E43" s="18"/>
      <c r="F43" s="18"/>
      <c r="G43" s="18" t="s">
        <v>9</v>
      </c>
      <c r="H43" s="18">
        <v>43</v>
      </c>
      <c r="I43" s="18">
        <v>0</v>
      </c>
      <c r="J43" s="18">
        <v>0</v>
      </c>
      <c r="K43" s="18">
        <v>19</v>
      </c>
      <c r="L43" s="38">
        <f>SUM(I43:K43)/H43</f>
        <v>0.44186046511627908</v>
      </c>
    </row>
    <row r="44" spans="1:13" x14ac:dyDescent="0.25">
      <c r="A44" s="72"/>
      <c r="B44" s="18"/>
      <c r="C44" s="18"/>
      <c r="D44" s="18"/>
      <c r="E44" s="18"/>
      <c r="F44" s="18"/>
      <c r="G44" s="18" t="s">
        <v>10</v>
      </c>
      <c r="H44" s="18">
        <v>4</v>
      </c>
      <c r="I44" s="18">
        <v>0</v>
      </c>
      <c r="J44" s="18">
        <v>0</v>
      </c>
      <c r="K44" s="18">
        <v>4</v>
      </c>
      <c r="L44" s="38">
        <f>SUM(I44:K44)/H44</f>
        <v>1</v>
      </c>
    </row>
    <row r="45" spans="1:13" x14ac:dyDescent="0.25">
      <c r="A45" s="7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37"/>
    </row>
    <row r="46" spans="1:13" x14ac:dyDescent="0.25">
      <c r="A46" s="72"/>
      <c r="B46" s="18">
        <v>201708741</v>
      </c>
      <c r="C46" s="18" t="s">
        <v>15</v>
      </c>
      <c r="D46" s="18" t="s">
        <v>18</v>
      </c>
      <c r="E46" s="18">
        <f>SUM(H46:H48)</f>
        <v>170</v>
      </c>
      <c r="F46" s="25">
        <f>SUM(I46:K48)/E46</f>
        <v>0.62352941176470589</v>
      </c>
      <c r="G46" s="18" t="s">
        <v>8</v>
      </c>
      <c r="H46" s="18">
        <v>132</v>
      </c>
      <c r="I46" s="18">
        <v>68</v>
      </c>
      <c r="J46" s="18">
        <v>0</v>
      </c>
      <c r="K46" s="18">
        <v>0</v>
      </c>
      <c r="L46" s="38">
        <f>SUM(I46:K46)/H46</f>
        <v>0.51515151515151514</v>
      </c>
    </row>
    <row r="47" spans="1:13" x14ac:dyDescent="0.25">
      <c r="A47" s="72"/>
      <c r="B47" s="18"/>
      <c r="C47" s="18"/>
      <c r="D47" s="18"/>
      <c r="E47" s="18"/>
      <c r="F47" s="18"/>
      <c r="G47" s="18" t="s">
        <v>9</v>
      </c>
      <c r="H47" s="18">
        <v>35</v>
      </c>
      <c r="I47" s="18">
        <v>3</v>
      </c>
      <c r="J47" s="18">
        <v>0</v>
      </c>
      <c r="K47" s="18">
        <v>32</v>
      </c>
      <c r="L47" s="38">
        <f>SUM(I47:K47)/H47</f>
        <v>1</v>
      </c>
    </row>
    <row r="48" spans="1:13" x14ac:dyDescent="0.25">
      <c r="A48" s="72"/>
      <c r="B48" s="18"/>
      <c r="C48" s="18"/>
      <c r="D48" s="18"/>
      <c r="E48" s="18"/>
      <c r="F48" s="18"/>
      <c r="G48" s="18" t="s">
        <v>10</v>
      </c>
      <c r="H48" s="18">
        <v>3</v>
      </c>
      <c r="I48" s="18">
        <v>0</v>
      </c>
      <c r="J48" s="29" t="s">
        <v>20</v>
      </c>
      <c r="K48" s="28">
        <v>3</v>
      </c>
      <c r="L48" s="38">
        <f>SUM(I48:K48)/H48</f>
        <v>1</v>
      </c>
    </row>
    <row r="49" spans="1:12" x14ac:dyDescent="0.25">
      <c r="A49" s="7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37"/>
    </row>
    <row r="50" spans="1:12" x14ac:dyDescent="0.25">
      <c r="A50" s="72"/>
      <c r="B50" s="18">
        <v>201701910</v>
      </c>
      <c r="C50" s="18" t="s">
        <v>32</v>
      </c>
      <c r="D50" s="18" t="s">
        <v>18</v>
      </c>
      <c r="E50" s="18">
        <f>SUM(H50:H52)</f>
        <v>80</v>
      </c>
      <c r="F50" s="25">
        <f>SUM(I50:K52)/E50</f>
        <v>0.65</v>
      </c>
      <c r="G50" s="18" t="s">
        <v>8</v>
      </c>
      <c r="H50" s="18">
        <v>47</v>
      </c>
      <c r="I50" s="18">
        <v>19</v>
      </c>
      <c r="J50" s="18">
        <v>0</v>
      </c>
      <c r="K50" s="18">
        <v>0</v>
      </c>
      <c r="L50" s="38">
        <f>SUM(I50:K50)/H50</f>
        <v>0.40425531914893614</v>
      </c>
    </row>
    <row r="51" spans="1:12" x14ac:dyDescent="0.25">
      <c r="A51" s="72"/>
      <c r="B51" s="18"/>
      <c r="C51" s="18"/>
      <c r="D51" s="18"/>
      <c r="E51" s="18"/>
      <c r="F51" s="18"/>
      <c r="G51" s="18" t="s">
        <v>9</v>
      </c>
      <c r="H51" s="18">
        <v>31</v>
      </c>
      <c r="I51" s="18">
        <v>31</v>
      </c>
      <c r="J51" s="18">
        <v>0</v>
      </c>
      <c r="K51" s="18">
        <v>0</v>
      </c>
      <c r="L51" s="38">
        <f>SUM(I51:K51)/H51</f>
        <v>1</v>
      </c>
    </row>
    <row r="52" spans="1:12" x14ac:dyDescent="0.25">
      <c r="A52" s="72"/>
      <c r="B52" s="18"/>
      <c r="C52" s="18"/>
      <c r="D52" s="18"/>
      <c r="E52" s="18"/>
      <c r="F52" s="18"/>
      <c r="G52" s="18" t="s">
        <v>10</v>
      </c>
      <c r="H52" s="18">
        <v>2</v>
      </c>
      <c r="I52" s="18">
        <v>2</v>
      </c>
      <c r="J52" s="18">
        <v>0</v>
      </c>
      <c r="K52" s="18">
        <v>0</v>
      </c>
      <c r="L52" s="38">
        <f>SUM(I52:K52)/H52</f>
        <v>1</v>
      </c>
    </row>
    <row r="53" spans="1:12" x14ac:dyDescent="0.25">
      <c r="A53" s="7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37"/>
    </row>
    <row r="54" spans="1:12" x14ac:dyDescent="0.25">
      <c r="A54" s="72"/>
      <c r="B54" s="18">
        <v>201701904</v>
      </c>
      <c r="C54" s="18" t="s">
        <v>31</v>
      </c>
      <c r="D54" s="18" t="s">
        <v>18</v>
      </c>
      <c r="E54" s="18">
        <f>SUM(H54:H56)</f>
        <v>148</v>
      </c>
      <c r="F54" s="25">
        <f>SUM(I54:K56)/E54</f>
        <v>0.80405405405405406</v>
      </c>
      <c r="G54" s="18" t="s">
        <v>8</v>
      </c>
      <c r="H54" s="18">
        <v>82</v>
      </c>
      <c r="I54" s="18">
        <v>6</v>
      </c>
      <c r="J54" s="18">
        <v>52</v>
      </c>
      <c r="K54" s="18">
        <v>0</v>
      </c>
      <c r="L54" s="38">
        <f>SUM(I54:K54)/H54</f>
        <v>0.70731707317073167</v>
      </c>
    </row>
    <row r="55" spans="1:12" x14ac:dyDescent="0.25">
      <c r="A55" s="72"/>
      <c r="B55" s="18"/>
      <c r="C55" s="18"/>
      <c r="D55" s="18"/>
      <c r="E55" s="18"/>
      <c r="F55" s="18"/>
      <c r="G55" s="18" t="s">
        <v>9</v>
      </c>
      <c r="H55" s="18">
        <v>60</v>
      </c>
      <c r="I55" s="18">
        <v>1</v>
      </c>
      <c r="J55" s="18">
        <v>0</v>
      </c>
      <c r="K55" s="18">
        <v>56</v>
      </c>
      <c r="L55" s="38">
        <f>SUM(I55:K55)/H55</f>
        <v>0.95</v>
      </c>
    </row>
    <row r="56" spans="1:12" x14ac:dyDescent="0.25">
      <c r="A56" s="72"/>
      <c r="B56" s="18"/>
      <c r="C56" s="18"/>
      <c r="D56" s="18"/>
      <c r="E56" s="18"/>
      <c r="F56" s="18"/>
      <c r="G56" s="18" t="s">
        <v>10</v>
      </c>
      <c r="H56" s="18">
        <v>6</v>
      </c>
      <c r="I56" s="18">
        <v>0</v>
      </c>
      <c r="J56" s="18">
        <v>4</v>
      </c>
      <c r="K56" s="18">
        <v>0</v>
      </c>
      <c r="L56" s="38">
        <f>SUM(I56:K56)/H56</f>
        <v>0.66666666666666663</v>
      </c>
    </row>
    <row r="57" spans="1:12" x14ac:dyDescent="0.25">
      <c r="A57" s="7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37"/>
    </row>
    <row r="58" spans="1:12" x14ac:dyDescent="0.25">
      <c r="A58" s="72"/>
      <c r="B58" s="18">
        <v>201701103</v>
      </c>
      <c r="C58" s="18" t="s">
        <v>33</v>
      </c>
      <c r="D58" s="18" t="s">
        <v>18</v>
      </c>
      <c r="E58" s="18">
        <f>SUM(H58:H60)</f>
        <v>145</v>
      </c>
      <c r="F58" s="25">
        <f>SUM(I58:K60)/E58</f>
        <v>3.4482758620689655E-2</v>
      </c>
      <c r="G58" s="18" t="s">
        <v>8</v>
      </c>
      <c r="H58" s="18">
        <v>71</v>
      </c>
      <c r="I58" s="18">
        <v>5</v>
      </c>
      <c r="J58" s="18">
        <v>0</v>
      </c>
      <c r="K58" s="18">
        <v>0</v>
      </c>
      <c r="L58" s="38">
        <f>SUM(I58:K58)/H58</f>
        <v>7.0422535211267609E-2</v>
      </c>
    </row>
    <row r="59" spans="1:12" x14ac:dyDescent="0.25">
      <c r="A59" s="72"/>
      <c r="B59" s="18"/>
      <c r="C59" s="18"/>
      <c r="D59" s="18"/>
      <c r="E59" s="18"/>
      <c r="F59" s="18"/>
      <c r="G59" s="18" t="s">
        <v>9</v>
      </c>
      <c r="H59" s="18">
        <v>71</v>
      </c>
      <c r="I59" s="18">
        <v>0</v>
      </c>
      <c r="J59" s="18">
        <v>0</v>
      </c>
      <c r="K59" s="18">
        <v>0</v>
      </c>
      <c r="L59" s="38">
        <f>SUM(I59:K59)/H59</f>
        <v>0</v>
      </c>
    </row>
    <row r="60" spans="1:12" x14ac:dyDescent="0.25">
      <c r="A60" s="72"/>
      <c r="B60" s="18"/>
      <c r="C60" s="18"/>
      <c r="D60" s="18"/>
      <c r="E60" s="18"/>
      <c r="F60" s="18"/>
      <c r="G60" s="18" t="s">
        <v>10</v>
      </c>
      <c r="H60" s="18">
        <v>3</v>
      </c>
      <c r="I60" s="18">
        <v>0</v>
      </c>
      <c r="J60" s="18">
        <v>0</v>
      </c>
      <c r="K60" s="18">
        <v>0</v>
      </c>
      <c r="L60" s="38">
        <f>SUM(I60:K60)/H60</f>
        <v>0</v>
      </c>
    </row>
    <row r="61" spans="1:12" x14ac:dyDescent="0.25">
      <c r="A61" s="72">
        <v>2016</v>
      </c>
      <c r="B61" s="22">
        <v>2016</v>
      </c>
      <c r="C61" s="23"/>
      <c r="D61" s="23"/>
      <c r="E61" s="23"/>
      <c r="F61" s="23"/>
      <c r="G61" s="23"/>
      <c r="H61" s="23"/>
      <c r="I61" s="30"/>
      <c r="J61" s="30"/>
      <c r="K61" s="30"/>
      <c r="L61" s="40"/>
    </row>
    <row r="62" spans="1:12" x14ac:dyDescent="0.25">
      <c r="A62" s="72"/>
      <c r="B62" s="18">
        <v>201604992</v>
      </c>
      <c r="C62" s="18" t="s">
        <v>27</v>
      </c>
      <c r="D62" s="18" t="s">
        <v>18</v>
      </c>
      <c r="E62" s="18">
        <f>SUM(H62:H63)</f>
        <v>148</v>
      </c>
      <c r="F62" s="25">
        <f>SUM(I62:K63)/E62</f>
        <v>0.11486486486486487</v>
      </c>
      <c r="G62" s="18" t="s">
        <v>8</v>
      </c>
      <c r="H62" s="18">
        <v>98</v>
      </c>
      <c r="I62" s="18">
        <v>7</v>
      </c>
      <c r="J62" s="18">
        <v>9</v>
      </c>
      <c r="K62" s="18">
        <v>0</v>
      </c>
      <c r="L62" s="38">
        <f>SUM(I62:K62)/H62</f>
        <v>0.16326530612244897</v>
      </c>
    </row>
    <row r="63" spans="1:12" x14ac:dyDescent="0.25">
      <c r="A63" s="72"/>
      <c r="B63" s="18"/>
      <c r="C63" s="18"/>
      <c r="D63" s="18"/>
      <c r="E63" s="18"/>
      <c r="F63" s="18"/>
      <c r="G63" s="18" t="s">
        <v>28</v>
      </c>
      <c r="H63" s="18">
        <v>50</v>
      </c>
      <c r="I63" s="18">
        <v>0</v>
      </c>
      <c r="J63" s="18">
        <v>1</v>
      </c>
      <c r="K63" s="18">
        <v>0</v>
      </c>
      <c r="L63" s="38">
        <f>SUM(I63:K63)/H63</f>
        <v>0.02</v>
      </c>
    </row>
    <row r="64" spans="1:12" x14ac:dyDescent="0.25">
      <c r="A64" s="41"/>
      <c r="B64" s="19" t="s">
        <v>19</v>
      </c>
      <c r="C64" s="19"/>
      <c r="D64" s="19"/>
      <c r="E64" s="19"/>
      <c r="F64" s="19"/>
      <c r="G64" s="19"/>
      <c r="H64" s="19"/>
      <c r="I64" s="19"/>
      <c r="J64" s="19"/>
      <c r="K64" s="19"/>
      <c r="L64" s="42"/>
    </row>
    <row r="65" spans="1:15" ht="60" x14ac:dyDescent="0.25">
      <c r="A65" s="71">
        <v>2019</v>
      </c>
      <c r="B65" s="23"/>
      <c r="C65" s="23"/>
      <c r="D65" s="23"/>
      <c r="E65" s="23"/>
      <c r="F65" s="23"/>
      <c r="G65" s="23"/>
      <c r="H65" s="23"/>
      <c r="I65" s="31" t="s">
        <v>21</v>
      </c>
      <c r="J65" s="31"/>
      <c r="K65" s="31"/>
      <c r="L65" s="37"/>
    </row>
    <row r="66" spans="1:15" ht="26.45" customHeight="1" x14ac:dyDescent="0.25">
      <c r="A66" s="71"/>
      <c r="B66" s="18">
        <v>201901518</v>
      </c>
      <c r="C66" s="18" t="s">
        <v>16</v>
      </c>
      <c r="D66" s="18" t="s">
        <v>19</v>
      </c>
      <c r="E66" s="18">
        <f>SUM(H66:H68)</f>
        <v>77</v>
      </c>
      <c r="F66" s="25">
        <f>SUM(I66:K68)/E66</f>
        <v>9.0909090909090912E-2</v>
      </c>
      <c r="G66" s="18" t="s">
        <v>8</v>
      </c>
      <c r="H66" s="18">
        <v>61</v>
      </c>
      <c r="I66" s="18">
        <v>4</v>
      </c>
      <c r="J66" s="18"/>
      <c r="K66" s="18"/>
      <c r="L66" s="43">
        <f>SUM(I66:K66)/H66</f>
        <v>6.5573770491803282E-2</v>
      </c>
    </row>
    <row r="67" spans="1:15" x14ac:dyDescent="0.25">
      <c r="A67" s="71"/>
      <c r="B67" s="18"/>
      <c r="C67" s="18"/>
      <c r="D67" s="18"/>
      <c r="E67" s="18"/>
      <c r="F67" s="18"/>
      <c r="G67" s="18" t="s">
        <v>9</v>
      </c>
      <c r="H67" s="18">
        <v>12</v>
      </c>
      <c r="I67" s="18">
        <v>3</v>
      </c>
      <c r="J67" s="18"/>
      <c r="K67" s="18"/>
      <c r="L67" s="38">
        <f t="shared" ref="L67:L68" si="10">SUM(I67:K67)/H67</f>
        <v>0.25</v>
      </c>
    </row>
    <row r="68" spans="1:15" x14ac:dyDescent="0.25">
      <c r="A68" s="71"/>
      <c r="B68" s="18"/>
      <c r="C68" s="18"/>
      <c r="D68" s="18"/>
      <c r="E68" s="18"/>
      <c r="F68" s="18"/>
      <c r="G68" s="18" t="s">
        <v>10</v>
      </c>
      <c r="H68" s="18">
        <v>4</v>
      </c>
      <c r="I68" s="18">
        <v>0</v>
      </c>
      <c r="J68" s="18"/>
      <c r="K68" s="18"/>
      <c r="L68" s="38">
        <f t="shared" si="10"/>
        <v>0</v>
      </c>
    </row>
    <row r="69" spans="1:15" x14ac:dyDescent="0.25">
      <c r="A69" s="72">
        <v>2017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37"/>
      <c r="M69" s="5"/>
    </row>
    <row r="70" spans="1:15" x14ac:dyDescent="0.25">
      <c r="A70" s="72"/>
      <c r="B70" s="18">
        <v>201708751</v>
      </c>
      <c r="C70" s="18" t="s">
        <v>16</v>
      </c>
      <c r="D70" s="18" t="s">
        <v>19</v>
      </c>
      <c r="E70" s="18">
        <f>SUM(H70:H71)</f>
        <v>33</v>
      </c>
      <c r="F70" s="25">
        <f>SUM(I70:K71)/E70</f>
        <v>0.12121212121212122</v>
      </c>
      <c r="G70" s="18" t="s">
        <v>8</v>
      </c>
      <c r="H70" s="18">
        <v>29</v>
      </c>
      <c r="I70" s="28">
        <v>2</v>
      </c>
      <c r="J70" s="18"/>
      <c r="K70" s="18"/>
      <c r="L70" s="43">
        <f>SUM(I70:K70)/H70</f>
        <v>6.8965517241379309E-2</v>
      </c>
      <c r="M70" s="3"/>
    </row>
    <row r="71" spans="1:15" x14ac:dyDescent="0.25">
      <c r="A71" s="72"/>
      <c r="B71" s="18"/>
      <c r="C71" s="18"/>
      <c r="D71" s="18"/>
      <c r="E71" s="18"/>
      <c r="F71" s="18"/>
      <c r="G71" s="18" t="s">
        <v>10</v>
      </c>
      <c r="H71" s="18">
        <v>4</v>
      </c>
      <c r="I71" s="18">
        <v>2</v>
      </c>
      <c r="J71" s="18"/>
      <c r="K71" s="18"/>
      <c r="L71" s="38">
        <f>SUM(I71:K71)/H71</f>
        <v>0.5</v>
      </c>
    </row>
    <row r="72" spans="1:15" x14ac:dyDescent="0.25">
      <c r="A72" s="72">
        <v>2016</v>
      </c>
      <c r="B72" s="23"/>
      <c r="C72" s="23"/>
      <c r="D72" s="23"/>
      <c r="E72" s="23"/>
      <c r="F72" s="23"/>
      <c r="G72" s="23"/>
      <c r="H72" s="23"/>
      <c r="I72" s="31"/>
      <c r="J72" s="31"/>
      <c r="K72" s="31"/>
      <c r="L72" s="37"/>
    </row>
    <row r="73" spans="1:15" x14ac:dyDescent="0.25">
      <c r="A73" s="72"/>
      <c r="B73" s="18">
        <v>201606318</v>
      </c>
      <c r="C73" s="18" t="s">
        <v>16</v>
      </c>
      <c r="D73" s="18" t="s">
        <v>19</v>
      </c>
      <c r="E73" s="18">
        <f>SUM(H73:H74)</f>
        <v>17</v>
      </c>
      <c r="F73" s="25">
        <f>SUM(I73:K74)/E73</f>
        <v>0.6470588235294118</v>
      </c>
      <c r="G73" s="18" t="s">
        <v>8</v>
      </c>
      <c r="H73" s="18">
        <v>9</v>
      </c>
      <c r="I73" s="18">
        <v>9</v>
      </c>
      <c r="J73" s="18"/>
      <c r="K73" s="18"/>
      <c r="L73" s="38">
        <f>SUM(I73:K73)/H73</f>
        <v>1</v>
      </c>
    </row>
    <row r="74" spans="1:15" ht="15.75" thickBot="1" x14ac:dyDescent="0.3">
      <c r="A74" s="73"/>
      <c r="B74" s="44"/>
      <c r="C74" s="44"/>
      <c r="D74" s="44"/>
      <c r="E74" s="44"/>
      <c r="F74" s="44"/>
      <c r="G74" s="44" t="s">
        <v>28</v>
      </c>
      <c r="H74" s="44">
        <v>8</v>
      </c>
      <c r="I74" s="44">
        <v>2</v>
      </c>
      <c r="J74" s="44"/>
      <c r="K74" s="44"/>
      <c r="L74" s="45">
        <f>SUM(I74:K74)/H74</f>
        <v>0.25</v>
      </c>
    </row>
    <row r="75" spans="1:15" x14ac:dyDescent="0.25">
      <c r="A75" s="6"/>
      <c r="F75" s="3"/>
      <c r="L75" s="3"/>
      <c r="M75" s="3"/>
      <c r="N75" s="3"/>
      <c r="O75" s="3"/>
    </row>
    <row r="76" spans="1:15" x14ac:dyDescent="0.25">
      <c r="L76" s="3"/>
    </row>
  </sheetData>
  <mergeCells count="13">
    <mergeCell ref="K2:R2"/>
    <mergeCell ref="G2:H2"/>
    <mergeCell ref="I2:J2"/>
    <mergeCell ref="E2:E3"/>
    <mergeCell ref="F2:F3"/>
    <mergeCell ref="M7:O7"/>
    <mergeCell ref="A65:A68"/>
    <mergeCell ref="A72:A74"/>
    <mergeCell ref="A33:A40"/>
    <mergeCell ref="A10:A32"/>
    <mergeCell ref="A41:A60"/>
    <mergeCell ref="A61:A63"/>
    <mergeCell ref="A69:A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Dyrendahl Tore</dc:creator>
  <cp:lastModifiedBy>Dyrendahl Tore</cp:lastModifiedBy>
  <dcterms:created xsi:type="dcterms:W3CDTF">2018-12-07T16:00:27Z</dcterms:created>
  <dcterms:modified xsi:type="dcterms:W3CDTF">2020-08-25T10:05:25Z</dcterms:modified>
</cp:coreProperties>
</file>