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tody\360Files\NVE_tody\"/>
    </mc:Choice>
  </mc:AlternateContent>
  <xr:revisionPtr revIDLastSave="0" documentId="13_ncr:1_{F234F1EE-60BC-4112-B812-20150271B38E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J4" i="1" l="1"/>
  <c r="F10" i="1" l="1"/>
  <c r="M10" i="1"/>
  <c r="M11" i="1"/>
  <c r="F13" i="1"/>
  <c r="G13" i="1" s="1"/>
  <c r="M13" i="1"/>
  <c r="M14" i="1"/>
  <c r="G10" i="1" l="1"/>
  <c r="M31" i="1"/>
  <c r="M30" i="1"/>
  <c r="F30" i="1"/>
  <c r="G30" i="1" s="1"/>
  <c r="M28" i="1"/>
  <c r="M27" i="1"/>
  <c r="F27" i="1"/>
  <c r="G27" i="1" s="1"/>
  <c r="M25" i="1"/>
  <c r="M24" i="1"/>
  <c r="F24" i="1"/>
  <c r="G24" i="1" s="1"/>
  <c r="F33" i="1"/>
  <c r="G33" i="1" s="1"/>
  <c r="M33" i="1"/>
  <c r="M34" i="1"/>
  <c r="F36" i="1"/>
  <c r="M36" i="1"/>
  <c r="M37" i="1"/>
  <c r="F39" i="1"/>
  <c r="G39" i="1" s="1"/>
  <c r="M39" i="1"/>
  <c r="M40" i="1"/>
  <c r="G36" i="1" l="1"/>
  <c r="N4" i="1"/>
  <c r="O4" i="1"/>
  <c r="M58" i="1"/>
  <c r="M59" i="1"/>
  <c r="M61" i="1"/>
  <c r="F58" i="1"/>
  <c r="G58" i="1" l="1"/>
  <c r="F22" i="1"/>
  <c r="G22" i="1" s="1"/>
  <c r="F19" i="1"/>
  <c r="G19" i="1" s="1"/>
  <c r="F16" i="1"/>
  <c r="M16" i="1"/>
  <c r="M17" i="1"/>
  <c r="M19" i="1"/>
  <c r="M20" i="1"/>
  <c r="M22" i="1"/>
  <c r="L4" i="1" l="1"/>
  <c r="G16" i="1"/>
  <c r="F51" i="1"/>
  <c r="G51" i="1" s="1"/>
  <c r="M52" i="1"/>
  <c r="M51" i="1"/>
  <c r="M46" i="1"/>
  <c r="M45" i="1"/>
  <c r="F45" i="1"/>
  <c r="G45" i="1" s="1"/>
  <c r="M49" i="1"/>
  <c r="M48" i="1"/>
  <c r="F48" i="1"/>
  <c r="G48" i="1" s="1"/>
  <c r="M65" i="1" l="1"/>
  <c r="M64" i="1"/>
  <c r="F64" i="1"/>
  <c r="G64" i="1" s="1"/>
  <c r="M55" i="1"/>
  <c r="M54" i="1"/>
  <c r="F54" i="1"/>
  <c r="R4" i="1" s="1"/>
  <c r="G54" i="1" l="1"/>
  <c r="S4" i="1" s="1"/>
  <c r="M62" i="1"/>
  <c r="M43" i="1"/>
  <c r="M42" i="1"/>
  <c r="F61" i="1"/>
  <c r="K4" i="1" s="1"/>
  <c r="F42" i="1"/>
  <c r="H4" i="1" l="1"/>
  <c r="F4" i="1"/>
  <c r="G4" i="1" s="1"/>
  <c r="G42" i="1"/>
  <c r="P4" i="1"/>
  <c r="Q4" i="1" s="1"/>
  <c r="G61" i="1"/>
  <c r="I4" i="1" l="1"/>
  <c r="N9" i="1"/>
  <c r="O9" i="1"/>
  <c r="P9" i="1"/>
</calcChain>
</file>

<file path=xl/sharedStrings.xml><?xml version="1.0" encoding="utf-8"?>
<sst xmlns="http://schemas.openxmlformats.org/spreadsheetml/2006/main" count="113" uniqueCount="54">
  <si>
    <t>Tilsynsenhet</t>
  </si>
  <si>
    <t>Totalt antall kontrollerte produkter</t>
  </si>
  <si>
    <t>Produkt</t>
  </si>
  <si>
    <t>Feil innhold eller format</t>
  </si>
  <si>
    <t>Manglet energi-etikett</t>
  </si>
  <si>
    <t>Feilplassert energi-etikett</t>
  </si>
  <si>
    <t>Stekeovner</t>
  </si>
  <si>
    <t>Varmepumper</t>
  </si>
  <si>
    <t>Andel med avvik</t>
  </si>
  <si>
    <t>Totalt antall produkter</t>
  </si>
  <si>
    <t>Type</t>
  </si>
  <si>
    <t>Butikk</t>
  </si>
  <si>
    <t>Reklame</t>
  </si>
  <si>
    <t>Manglet energi-effektivitets-klasse</t>
  </si>
  <si>
    <t>TILSYNSOBJEKT</t>
  </si>
  <si>
    <t>2018 Avvik</t>
  </si>
  <si>
    <t>2018 Antall</t>
  </si>
  <si>
    <t>2017 Avvik</t>
  </si>
  <si>
    <t>2017 Antall</t>
  </si>
  <si>
    <t>Vaskemaskiner</t>
  </si>
  <si>
    <t>2016 Antall</t>
  </si>
  <si>
    <t>2016 Avvik</t>
  </si>
  <si>
    <t>Antall</t>
  </si>
  <si>
    <t>Avvik</t>
  </si>
  <si>
    <t>Total andel med avvik</t>
  </si>
  <si>
    <t>2019 Antall</t>
  </si>
  <si>
    <t>2019 Avvik</t>
  </si>
  <si>
    <t>Butikker, årsbasis</t>
  </si>
  <si>
    <t>Butikk, totalt</t>
  </si>
  <si>
    <t>Reklame, totalt</t>
  </si>
  <si>
    <t>Samlet for alle butikker, etter avvikstype</t>
  </si>
  <si>
    <t>TOTALT antall produkter</t>
  </si>
  <si>
    <t>TOTAL andel med avvik</t>
  </si>
  <si>
    <t>Power Norge AS</t>
  </si>
  <si>
    <t>Power Jessheim</t>
  </si>
  <si>
    <t>Power Strømmen</t>
  </si>
  <si>
    <t>Power Alnabru</t>
  </si>
  <si>
    <t>Power Narvik</t>
  </si>
  <si>
    <t>Power Harstad</t>
  </si>
  <si>
    <t>Power Lade</t>
  </si>
  <si>
    <t>Power Tiller</t>
  </si>
  <si>
    <t>Power Fredrikstad</t>
  </si>
  <si>
    <t>Power Lillehammer</t>
  </si>
  <si>
    <t>Expert/Power Kristiansand</t>
  </si>
  <si>
    <t>Expert/Power Mariero</t>
  </si>
  <si>
    <t>Expert/Power Alnabru</t>
  </si>
  <si>
    <t>Expert/Power Norge AS</t>
  </si>
  <si>
    <t>Tv-er</t>
  </si>
  <si>
    <t>Power Stjørdal</t>
  </si>
  <si>
    <t>Referanse- nummer</t>
  </si>
  <si>
    <t>Power City</t>
  </si>
  <si>
    <t>Power Bodø</t>
  </si>
  <si>
    <t>Oversikt over kontrollerte produkter og avvik hos Power Norge AS i 2016, 2017, 2018 og 2019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</si>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</sst>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 textRotation="90"/>
    </xf>
    <xf numFmtId="0" fontId="0" fillId="3" borderId="10" xfId="0" applyFill="1" applyBorder="1"/>
    <xf numFmtId="0" fontId="2" fillId="0" borderId="0" xfId="0" applyFont="1" applyAlignment="1"/>
    <xf numFmtId="0" fontId="2" fillId="4" borderId="8" xfId="0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0" fillId="0" borderId="12" xfId="0" applyBorder="1"/>
    <xf numFmtId="0" fontId="0" fillId="4" borderId="12" xfId="0" applyFill="1" applyBorder="1"/>
    <xf numFmtId="0" fontId="0" fillId="2" borderId="12" xfId="0" applyFill="1" applyBorder="1" applyAlignment="1">
      <alignment horizontal="left"/>
    </xf>
    <xf numFmtId="0" fontId="0" fillId="2" borderId="12" xfId="0" applyFill="1" applyBorder="1"/>
    <xf numFmtId="0" fontId="0" fillId="0" borderId="12" xfId="0" applyFont="1" applyFill="1" applyBorder="1" applyAlignment="1">
      <alignment wrapText="1"/>
    </xf>
    <xf numFmtId="9" fontId="0" fillId="0" borderId="12" xfId="1" applyFont="1" applyBorder="1"/>
    <xf numFmtId="0" fontId="0" fillId="0" borderId="12" xfId="0" applyFont="1" applyBorder="1"/>
    <xf numFmtId="0" fontId="0" fillId="2" borderId="12" xfId="0" applyFont="1" applyFill="1" applyBorder="1"/>
    <xf numFmtId="0" fontId="0" fillId="0" borderId="12" xfId="0" applyFill="1" applyBorder="1"/>
    <xf numFmtId="0" fontId="0" fillId="2" borderId="12" xfId="0" applyFont="1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5" borderId="14" xfId="0" applyFill="1" applyBorder="1"/>
    <xf numFmtId="0" fontId="2" fillId="5" borderId="15" xfId="0" applyFont="1" applyFill="1" applyBorder="1" applyAlignment="1">
      <alignment wrapText="1"/>
    </xf>
    <xf numFmtId="0" fontId="2" fillId="5" borderId="16" xfId="0" applyFont="1" applyFill="1" applyBorder="1" applyAlignment="1">
      <alignment wrapText="1"/>
    </xf>
    <xf numFmtId="0" fontId="0" fillId="2" borderId="18" xfId="0" applyFill="1" applyBorder="1"/>
    <xf numFmtId="9" fontId="0" fillId="0" borderId="18" xfId="1" applyFont="1" applyBorder="1"/>
    <xf numFmtId="0" fontId="0" fillId="2" borderId="18" xfId="0" applyFont="1" applyFill="1" applyBorder="1"/>
    <xf numFmtId="0" fontId="0" fillId="2" borderId="18" xfId="0" applyFont="1" applyFill="1" applyBorder="1" applyAlignment="1">
      <alignment wrapText="1"/>
    </xf>
    <xf numFmtId="0" fontId="0" fillId="4" borderId="17" xfId="0" applyFill="1" applyBorder="1" applyAlignment="1">
      <alignment horizontal="center" vertical="center" textRotation="90"/>
    </xf>
    <xf numFmtId="9" fontId="0" fillId="4" borderId="18" xfId="1" applyFont="1" applyFill="1" applyBorder="1"/>
    <xf numFmtId="9" fontId="0" fillId="0" borderId="18" xfId="1" applyNumberFormat="1" applyFont="1" applyBorder="1"/>
    <xf numFmtId="0" fontId="0" fillId="0" borderId="20" xfId="0" applyBorder="1"/>
    <xf numFmtId="9" fontId="0" fillId="0" borderId="21" xfId="1" applyFont="1" applyBorder="1"/>
    <xf numFmtId="0" fontId="0" fillId="0" borderId="0" xfId="0" applyAlignment="1"/>
    <xf numFmtId="9" fontId="0" fillId="3" borderId="7" xfId="1" applyNumberFormat="1" applyFont="1" applyFill="1" applyBorder="1" applyAlignment="1">
      <alignment horizontal="center" vertical="center"/>
    </xf>
    <xf numFmtId="9" fontId="0" fillId="3" borderId="6" xfId="1" applyNumberFormat="1" applyFont="1" applyFill="1" applyBorder="1" applyAlignment="1">
      <alignment horizontal="center"/>
    </xf>
    <xf numFmtId="9" fontId="0" fillId="3" borderId="7" xfId="0" applyNumberFormat="1" applyFill="1" applyBorder="1" applyAlignment="1">
      <alignment horizontal="center" vertical="center"/>
    </xf>
    <xf numFmtId="9" fontId="0" fillId="6" borderId="25" xfId="1" applyFont="1" applyFill="1" applyBorder="1" applyAlignment="1">
      <alignment horizontal="center" vertical="center"/>
    </xf>
    <xf numFmtId="9" fontId="0" fillId="6" borderId="26" xfId="1" applyFont="1" applyFill="1" applyBorder="1" applyAlignment="1">
      <alignment horizontal="center" vertical="center"/>
    </xf>
    <xf numFmtId="9" fontId="0" fillId="6" borderId="27" xfId="1" applyFont="1" applyFill="1" applyBorder="1" applyAlignment="1">
      <alignment horizontal="center" vertical="center"/>
    </xf>
    <xf numFmtId="9" fontId="0" fillId="6" borderId="28" xfId="1" applyFont="1" applyFill="1" applyBorder="1" applyAlignment="1">
      <alignment horizontal="center" vertical="center"/>
    </xf>
    <xf numFmtId="9" fontId="0" fillId="6" borderId="29" xfId="1" applyFont="1" applyFill="1" applyBorder="1" applyAlignment="1">
      <alignment horizontal="center" vertical="center"/>
    </xf>
    <xf numFmtId="9" fontId="0" fillId="6" borderId="30" xfId="1" applyFont="1" applyFill="1" applyBorder="1" applyAlignment="1">
      <alignment horizontal="center" vertical="center"/>
    </xf>
    <xf numFmtId="9" fontId="0" fillId="3" borderId="1" xfId="1" applyNumberFormat="1" applyFont="1" applyFill="1" applyBorder="1" applyAlignment="1">
      <alignment horizontal="center"/>
    </xf>
    <xf numFmtId="9" fontId="0" fillId="6" borderId="31" xfId="1" applyFont="1" applyFill="1" applyBorder="1" applyAlignment="1">
      <alignment horizontal="center" vertical="center"/>
    </xf>
    <xf numFmtId="9" fontId="0" fillId="6" borderId="32" xfId="1" applyFont="1" applyFill="1" applyBorder="1" applyAlignment="1">
      <alignment horizontal="center" vertical="center"/>
    </xf>
    <xf numFmtId="9" fontId="0" fillId="6" borderId="33" xfId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 textRotation="90"/>
    </xf>
    <xf numFmtId="0" fontId="0" fillId="0" borderId="23" xfId="0" applyFill="1" applyBorder="1" applyAlignment="1">
      <alignment horizontal="center" vertical="center" textRotation="90"/>
    </xf>
    <xf numFmtId="0" fontId="0" fillId="0" borderId="24" xfId="0" applyFill="1" applyBorder="1" applyAlignment="1">
      <alignment horizontal="center" vertical="center" textRotation="90"/>
    </xf>
    <xf numFmtId="0" fontId="0" fillId="0" borderId="17" xfId="0" applyFill="1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2" fillId="0" borderId="0" xfId="0" applyFont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7"/>
  <sheetViews>
    <sheetView tabSelected="1" zoomScaleNormal="100" workbookViewId="0">
      <selection activeCell="O16" sqref="O16"/>
    </sheetView>
  </sheetViews>
  <sheetFormatPr baseColWidth="10" defaultRowHeight="15" x14ac:dyDescent="0.25"/>
  <cols>
    <col min="1" max="1" width="1.140625" customWidth="1"/>
    <col min="2" max="2" width="4.140625" customWidth="1"/>
    <col min="3" max="3" width="10.42578125" customWidth="1"/>
    <col min="4" max="4" width="25.42578125" customWidth="1"/>
    <col min="5" max="5" width="15.85546875" customWidth="1"/>
    <col min="6" max="7" width="9.7109375" customWidth="1"/>
    <col min="8" max="8" width="14.28515625" customWidth="1"/>
    <col min="10" max="10" width="11.7109375" customWidth="1"/>
    <col min="13" max="13" width="11.42578125" customWidth="1"/>
    <col min="16" max="16" width="11.7109375" customWidth="1"/>
  </cols>
  <sheetData>
    <row r="1" spans="2:19" ht="15.6" customHeight="1" thickBot="1" x14ac:dyDescent="0.3">
      <c r="B1" s="1" t="s">
        <v>52</v>
      </c>
    </row>
    <row r="2" spans="2:19" ht="24.95" customHeight="1" thickBot="1" x14ac:dyDescent="0.3">
      <c r="F2" s="76" t="s">
        <v>31</v>
      </c>
      <c r="G2" s="78" t="s">
        <v>32</v>
      </c>
      <c r="H2" s="74" t="s">
        <v>28</v>
      </c>
      <c r="I2" s="75"/>
      <c r="J2" s="74" t="s">
        <v>29</v>
      </c>
      <c r="K2" s="75"/>
      <c r="L2" s="71" t="s">
        <v>27</v>
      </c>
      <c r="M2" s="72"/>
      <c r="N2" s="72"/>
      <c r="O2" s="72"/>
      <c r="P2" s="72"/>
      <c r="Q2" s="72"/>
      <c r="R2" s="72"/>
      <c r="S2" s="73"/>
    </row>
    <row r="3" spans="2:19" ht="27.95" customHeight="1" thickBot="1" x14ac:dyDescent="0.3">
      <c r="E3" s="9" t="s">
        <v>14</v>
      </c>
      <c r="F3" s="77"/>
      <c r="G3" s="79"/>
      <c r="H3" s="11" t="s">
        <v>22</v>
      </c>
      <c r="I3" s="12" t="s">
        <v>23</v>
      </c>
      <c r="J3" s="13" t="s">
        <v>22</v>
      </c>
      <c r="K3" s="12" t="s">
        <v>23</v>
      </c>
      <c r="L3" s="14" t="s">
        <v>25</v>
      </c>
      <c r="M3" s="10" t="s">
        <v>26</v>
      </c>
      <c r="N3" s="14" t="s">
        <v>16</v>
      </c>
      <c r="O3" s="10" t="s">
        <v>15</v>
      </c>
      <c r="P3" s="14" t="s">
        <v>18</v>
      </c>
      <c r="Q3" s="10" t="s">
        <v>17</v>
      </c>
      <c r="R3" s="14" t="s">
        <v>20</v>
      </c>
      <c r="S3" s="10" t="s">
        <v>21</v>
      </c>
    </row>
    <row r="4" spans="2:19" ht="15.75" thickBot="1" x14ac:dyDescent="0.3">
      <c r="E4" s="7" t="s">
        <v>33</v>
      </c>
      <c r="F4" s="15">
        <f>SUM(F10:F65)</f>
        <v>1662</v>
      </c>
      <c r="G4" s="46">
        <f>(SUM(J10:L65)/F4)</f>
        <v>0.35138387484957884</v>
      </c>
      <c r="H4" s="16">
        <f>SUM(F10:F55)</f>
        <v>1539</v>
      </c>
      <c r="I4" s="44">
        <f>SUM(J10:L55)/H4</f>
        <v>0.35802469135802467</v>
      </c>
      <c r="J4" s="15">
        <f>SUM(F58:F65)</f>
        <v>123</v>
      </c>
      <c r="K4" s="44">
        <f>SUM(J58:L65)/J4</f>
        <v>0.26829268292682928</v>
      </c>
      <c r="L4" s="16">
        <f>SUM(F10:F34)</f>
        <v>770</v>
      </c>
      <c r="M4" s="44">
        <f>SUM(J10:L34)/L4</f>
        <v>0.46883116883116882</v>
      </c>
      <c r="N4" s="16">
        <f>SUM(F36:F40)</f>
        <v>221</v>
      </c>
      <c r="O4" s="44">
        <f>SUM(J36:L40)/N4</f>
        <v>0.42081447963800905</v>
      </c>
      <c r="P4" s="16">
        <f>SUM(F42:F52)</f>
        <v>395</v>
      </c>
      <c r="Q4" s="44">
        <f>SUM(J42:L52)/P4</f>
        <v>0.21772151898734177</v>
      </c>
      <c r="R4" s="16">
        <f>SUM(F54:F55)</f>
        <v>153</v>
      </c>
      <c r="S4" s="44">
        <f>G54</f>
        <v>7.1895424836601302E-2</v>
      </c>
    </row>
    <row r="5" spans="2:19" x14ac:dyDescent="0.25">
      <c r="L5" s="8"/>
      <c r="M5" s="8"/>
    </row>
    <row r="6" spans="2:19" x14ac:dyDescent="0.25">
      <c r="L6" s="1"/>
      <c r="M6" s="1"/>
    </row>
    <row r="7" spans="2:19" ht="15.75" thickBot="1" x14ac:dyDescent="0.3">
      <c r="M7" s="3"/>
      <c r="N7" s="43" t="s">
        <v>30</v>
      </c>
      <c r="O7" s="43"/>
      <c r="P7" s="43"/>
    </row>
    <row r="8" spans="2:19" ht="78.75" customHeight="1" thickBot="1" x14ac:dyDescent="0.3">
      <c r="B8" s="31"/>
      <c r="C8" s="32" t="s">
        <v>49</v>
      </c>
      <c r="D8" s="32" t="s">
        <v>0</v>
      </c>
      <c r="E8" s="32" t="s">
        <v>10</v>
      </c>
      <c r="F8" s="32" t="s">
        <v>9</v>
      </c>
      <c r="G8" s="32" t="s">
        <v>24</v>
      </c>
      <c r="H8" s="32" t="s">
        <v>2</v>
      </c>
      <c r="I8" s="32" t="s">
        <v>1</v>
      </c>
      <c r="J8" s="32" t="s">
        <v>4</v>
      </c>
      <c r="K8" s="32" t="s">
        <v>3</v>
      </c>
      <c r="L8" s="32" t="s">
        <v>5</v>
      </c>
      <c r="M8" s="33" t="s">
        <v>8</v>
      </c>
      <c r="N8" s="19" t="s">
        <v>4</v>
      </c>
      <c r="O8" s="18" t="s">
        <v>3</v>
      </c>
      <c r="P8" s="17" t="s">
        <v>5</v>
      </c>
      <c r="R8" s="70"/>
    </row>
    <row r="9" spans="2:19" ht="15.75" thickBot="1" x14ac:dyDescent="0.3">
      <c r="B9" s="61">
        <v>2019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34"/>
      <c r="N9" s="45">
        <f>SUM(J10:J55)/$H$4</f>
        <v>0.31968810916179335</v>
      </c>
      <c r="O9" s="53">
        <f>SUM(K10:K55)/$H$4</f>
        <v>7.1474983755685506E-3</v>
      </c>
      <c r="P9" s="45">
        <f>SUM(L10:L55)/$H$4</f>
        <v>3.1189083820662766E-2</v>
      </c>
      <c r="Q9" s="57" t="s">
        <v>53</v>
      </c>
      <c r="R9" s="70"/>
    </row>
    <row r="10" spans="2:19" x14ac:dyDescent="0.25">
      <c r="B10" s="62"/>
      <c r="C10" s="24">
        <v>201911461</v>
      </c>
      <c r="D10" s="24" t="s">
        <v>39</v>
      </c>
      <c r="E10" s="24" t="s">
        <v>11</v>
      </c>
      <c r="F10" s="20">
        <f>SUM(I10:I11)</f>
        <v>96</v>
      </c>
      <c r="G10" s="25">
        <f>SUM(J10:L11)/F10</f>
        <v>9.375E-2</v>
      </c>
      <c r="H10" s="26" t="s">
        <v>47</v>
      </c>
      <c r="I10" s="24">
        <v>65</v>
      </c>
      <c r="J10" s="24">
        <v>7</v>
      </c>
      <c r="K10" s="24">
        <v>0</v>
      </c>
      <c r="L10" s="24">
        <v>2</v>
      </c>
      <c r="M10" s="35">
        <f>SUM(J10:L10)/I10</f>
        <v>0.13846153846153847</v>
      </c>
      <c r="N10" s="47">
        <v>0.43</v>
      </c>
      <c r="O10" s="48">
        <v>0</v>
      </c>
      <c r="P10" s="54">
        <v>0.04</v>
      </c>
      <c r="Q10" s="58">
        <v>2019</v>
      </c>
      <c r="R10" s="4"/>
    </row>
    <row r="11" spans="2:19" x14ac:dyDescent="0.25">
      <c r="B11" s="62"/>
      <c r="C11" s="24"/>
      <c r="D11" s="24"/>
      <c r="E11" s="24"/>
      <c r="F11" s="24"/>
      <c r="G11" s="24"/>
      <c r="H11" s="26" t="s">
        <v>6</v>
      </c>
      <c r="I11" s="24">
        <v>31</v>
      </c>
      <c r="J11" s="24">
        <v>0</v>
      </c>
      <c r="K11" s="24">
        <v>0</v>
      </c>
      <c r="L11" s="24">
        <v>0</v>
      </c>
      <c r="M11" s="35">
        <f>SUM(J11:L11)/I11</f>
        <v>0</v>
      </c>
      <c r="N11" s="49">
        <v>0.37</v>
      </c>
      <c r="O11" s="50">
        <v>0.01</v>
      </c>
      <c r="P11" s="55">
        <v>0.04</v>
      </c>
      <c r="Q11" s="59">
        <v>2018</v>
      </c>
      <c r="R11" s="4"/>
    </row>
    <row r="12" spans="2:19" x14ac:dyDescent="0.25">
      <c r="B12" s="62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N12" s="49">
        <v>0.21</v>
      </c>
      <c r="O12" s="50">
        <v>0.01</v>
      </c>
      <c r="P12" s="55">
        <v>0</v>
      </c>
      <c r="Q12" s="59">
        <v>2017</v>
      </c>
      <c r="R12" s="4"/>
    </row>
    <row r="13" spans="2:19" ht="15.75" thickBot="1" x14ac:dyDescent="0.3">
      <c r="B13" s="62"/>
      <c r="C13" s="24">
        <v>201908839</v>
      </c>
      <c r="D13" s="20" t="s">
        <v>48</v>
      </c>
      <c r="E13" s="26" t="s">
        <v>11</v>
      </c>
      <c r="F13" s="20">
        <f>SUM(I13:I14)</f>
        <v>83</v>
      </c>
      <c r="G13" s="25">
        <f>SUM(J13:L14)/F13</f>
        <v>0.18072289156626506</v>
      </c>
      <c r="H13" s="26" t="s">
        <v>47</v>
      </c>
      <c r="I13" s="24">
        <v>45</v>
      </c>
      <c r="J13" s="24">
        <v>12</v>
      </c>
      <c r="K13" s="24">
        <v>1</v>
      </c>
      <c r="L13" s="24">
        <v>1</v>
      </c>
      <c r="M13" s="35">
        <f t="shared" ref="M13:M14" si="0">SUM(J13:L13)/I13</f>
        <v>0.31111111111111112</v>
      </c>
      <c r="N13" s="51">
        <v>0</v>
      </c>
      <c r="O13" s="52">
        <v>0</v>
      </c>
      <c r="P13" s="56">
        <v>7.0000000000000007E-2</v>
      </c>
      <c r="Q13" s="60">
        <v>2016</v>
      </c>
      <c r="R13" s="4"/>
    </row>
    <row r="14" spans="2:19" x14ac:dyDescent="0.25">
      <c r="B14" s="62"/>
      <c r="C14" s="24"/>
      <c r="D14" s="20"/>
      <c r="E14" s="24"/>
      <c r="F14" s="24"/>
      <c r="G14" s="24"/>
      <c r="H14" s="26" t="s">
        <v>6</v>
      </c>
      <c r="I14" s="24">
        <v>38</v>
      </c>
      <c r="J14" s="24">
        <v>1</v>
      </c>
      <c r="K14" s="24">
        <v>0</v>
      </c>
      <c r="L14" s="24">
        <v>0</v>
      </c>
      <c r="M14" s="35">
        <f t="shared" si="0"/>
        <v>2.6315789473684209E-2</v>
      </c>
      <c r="N14" s="4"/>
      <c r="O14" s="4"/>
      <c r="P14" s="4"/>
    </row>
    <row r="15" spans="2:19" ht="15" customHeight="1" x14ac:dyDescent="0.25">
      <c r="B15" s="6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34"/>
      <c r="N15" s="4"/>
      <c r="O15" s="4"/>
      <c r="P15" s="4"/>
    </row>
    <row r="16" spans="2:19" x14ac:dyDescent="0.25">
      <c r="B16" s="62"/>
      <c r="C16" s="24">
        <v>201907256</v>
      </c>
      <c r="D16" s="24" t="s">
        <v>35</v>
      </c>
      <c r="E16" s="24" t="s">
        <v>11</v>
      </c>
      <c r="F16" s="20">
        <f>SUM(I16:I17)</f>
        <v>77</v>
      </c>
      <c r="G16" s="25">
        <f>SUM(J16:L17)/F16</f>
        <v>0.33766233766233766</v>
      </c>
      <c r="H16" s="26" t="s">
        <v>47</v>
      </c>
      <c r="I16" s="24">
        <v>47</v>
      </c>
      <c r="J16" s="24">
        <v>10</v>
      </c>
      <c r="K16" s="24">
        <v>0</v>
      </c>
      <c r="L16" s="24">
        <v>0</v>
      </c>
      <c r="M16" s="35">
        <f>SUM(J16:L16)/I16</f>
        <v>0.21276595744680851</v>
      </c>
      <c r="N16" s="4"/>
      <c r="P16" s="4"/>
    </row>
    <row r="17" spans="2:16" x14ac:dyDescent="0.25">
      <c r="B17" s="62"/>
      <c r="C17" s="24"/>
      <c r="D17" s="24"/>
      <c r="E17" s="24"/>
      <c r="F17" s="24"/>
      <c r="G17" s="24"/>
      <c r="H17" s="26" t="s">
        <v>6</v>
      </c>
      <c r="I17" s="24">
        <v>30</v>
      </c>
      <c r="J17" s="24">
        <v>16</v>
      </c>
      <c r="K17" s="24">
        <v>0</v>
      </c>
      <c r="L17" s="24">
        <v>0</v>
      </c>
      <c r="M17" s="35">
        <f>SUM(J17:L17)/I17</f>
        <v>0.53333333333333333</v>
      </c>
      <c r="N17" s="4"/>
      <c r="P17" s="4"/>
    </row>
    <row r="18" spans="2:16" x14ac:dyDescent="0.25">
      <c r="B18" s="62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6"/>
      <c r="N18" s="4"/>
      <c r="P18" s="4"/>
    </row>
    <row r="19" spans="2:16" x14ac:dyDescent="0.25">
      <c r="B19" s="62"/>
      <c r="C19" s="24">
        <v>201907250</v>
      </c>
      <c r="D19" s="20" t="s">
        <v>36</v>
      </c>
      <c r="E19" s="26" t="s">
        <v>11</v>
      </c>
      <c r="F19" s="20">
        <f>SUM(I19:I20)</f>
        <v>158</v>
      </c>
      <c r="G19" s="25">
        <f>SUM(J19:L20)/F19</f>
        <v>0.67721518987341767</v>
      </c>
      <c r="H19" s="26" t="s">
        <v>47</v>
      </c>
      <c r="I19" s="24">
        <v>85</v>
      </c>
      <c r="J19" s="24">
        <v>53</v>
      </c>
      <c r="K19" s="24">
        <v>0</v>
      </c>
      <c r="L19" s="24">
        <v>0</v>
      </c>
      <c r="M19" s="35">
        <f t="shared" ref="M19:M22" si="1">SUM(J19:L19)/I19</f>
        <v>0.62352941176470589</v>
      </c>
      <c r="N19" s="4"/>
      <c r="P19" s="4"/>
    </row>
    <row r="20" spans="2:16" x14ac:dyDescent="0.25">
      <c r="B20" s="62"/>
      <c r="C20" s="24"/>
      <c r="D20" s="20"/>
      <c r="E20" s="24"/>
      <c r="F20" s="24"/>
      <c r="G20" s="24"/>
      <c r="H20" s="26" t="s">
        <v>6</v>
      </c>
      <c r="I20" s="24">
        <v>73</v>
      </c>
      <c r="J20" s="24">
        <v>54</v>
      </c>
      <c r="K20" s="24">
        <v>0</v>
      </c>
      <c r="L20" s="24">
        <v>0</v>
      </c>
      <c r="M20" s="35">
        <f t="shared" si="1"/>
        <v>0.73972602739726023</v>
      </c>
      <c r="N20" s="4"/>
      <c r="O20" s="4"/>
      <c r="P20" s="4"/>
    </row>
    <row r="21" spans="2:16" x14ac:dyDescent="0.25">
      <c r="B21" s="6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6"/>
      <c r="N21" s="4"/>
      <c r="O21" s="4"/>
      <c r="P21" s="4"/>
    </row>
    <row r="22" spans="2:16" x14ac:dyDescent="0.25">
      <c r="B22" s="62"/>
      <c r="C22" s="24">
        <v>201907235</v>
      </c>
      <c r="D22" s="24" t="s">
        <v>50</v>
      </c>
      <c r="E22" s="26" t="s">
        <v>11</v>
      </c>
      <c r="F22" s="20">
        <f>SUM(I22:I22)</f>
        <v>12</v>
      </c>
      <c r="G22" s="25">
        <f>SUM(J22:L22)/F22</f>
        <v>0.75</v>
      </c>
      <c r="H22" s="26" t="s">
        <v>47</v>
      </c>
      <c r="I22" s="24">
        <v>12</v>
      </c>
      <c r="J22" s="24">
        <v>9</v>
      </c>
      <c r="K22" s="24">
        <v>0</v>
      </c>
      <c r="L22" s="24">
        <v>0</v>
      </c>
      <c r="M22" s="35">
        <f t="shared" si="1"/>
        <v>0.75</v>
      </c>
      <c r="N22" s="4"/>
      <c r="O22" s="4"/>
      <c r="P22" s="4"/>
    </row>
    <row r="23" spans="2:16" ht="15" customHeight="1" x14ac:dyDescent="0.25">
      <c r="B23" s="62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34"/>
      <c r="N23" s="4"/>
      <c r="O23" s="4"/>
      <c r="P23" s="4"/>
    </row>
    <row r="24" spans="2:16" x14ac:dyDescent="0.25">
      <c r="B24" s="62"/>
      <c r="C24" s="24">
        <v>201907217</v>
      </c>
      <c r="D24" s="24" t="s">
        <v>34</v>
      </c>
      <c r="E24" s="24" t="s">
        <v>11</v>
      </c>
      <c r="F24" s="20">
        <f>SUM(I24:I25)</f>
        <v>110</v>
      </c>
      <c r="G24" s="25">
        <f>SUM(J24:L25)/F24</f>
        <v>0.43636363636363634</v>
      </c>
      <c r="H24" s="26" t="s">
        <v>47</v>
      </c>
      <c r="I24" s="24">
        <v>60</v>
      </c>
      <c r="J24" s="24">
        <v>19</v>
      </c>
      <c r="K24" s="24">
        <v>0</v>
      </c>
      <c r="L24" s="24">
        <v>0</v>
      </c>
      <c r="M24" s="35">
        <f t="shared" ref="M24:M25" si="2">SUM(J24:L24)/I24</f>
        <v>0.31666666666666665</v>
      </c>
      <c r="N24" s="4"/>
      <c r="O24" s="4"/>
      <c r="P24" s="4"/>
    </row>
    <row r="25" spans="2:16" x14ac:dyDescent="0.25">
      <c r="B25" s="62"/>
      <c r="C25" s="24"/>
      <c r="D25" s="24"/>
      <c r="E25" s="24"/>
      <c r="F25" s="24"/>
      <c r="G25" s="24"/>
      <c r="H25" s="26" t="s">
        <v>6</v>
      </c>
      <c r="I25" s="24">
        <v>50</v>
      </c>
      <c r="J25" s="24">
        <v>29</v>
      </c>
      <c r="K25" s="24">
        <v>0</v>
      </c>
      <c r="L25" s="24">
        <v>0</v>
      </c>
      <c r="M25" s="35">
        <f t="shared" si="2"/>
        <v>0.57999999999999996</v>
      </c>
      <c r="N25" s="4"/>
      <c r="O25" s="4"/>
      <c r="P25" s="4"/>
    </row>
    <row r="26" spans="2:16" x14ac:dyDescent="0.25">
      <c r="B26" s="6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36"/>
      <c r="N26" s="4"/>
      <c r="O26" s="4"/>
      <c r="P26" s="4"/>
    </row>
    <row r="27" spans="2:16" x14ac:dyDescent="0.25">
      <c r="B27" s="62"/>
      <c r="C27" s="24">
        <v>201905127</v>
      </c>
      <c r="D27" s="24" t="s">
        <v>37</v>
      </c>
      <c r="E27" s="26" t="s">
        <v>11</v>
      </c>
      <c r="F27" s="20">
        <f>SUM(I27:I28)</f>
        <v>60</v>
      </c>
      <c r="G27" s="25">
        <f>SUM(J27:L28)/F27</f>
        <v>0.53333333333333333</v>
      </c>
      <c r="H27" s="26" t="s">
        <v>47</v>
      </c>
      <c r="I27" s="24">
        <v>33</v>
      </c>
      <c r="J27" s="24">
        <v>7</v>
      </c>
      <c r="K27" s="24">
        <v>0</v>
      </c>
      <c r="L27" s="24">
        <v>0</v>
      </c>
      <c r="M27" s="35">
        <f t="shared" ref="M27:M28" si="3">SUM(J27:L27)/I27</f>
        <v>0.21212121212121213</v>
      </c>
      <c r="N27" s="4"/>
      <c r="O27" s="4"/>
      <c r="P27" s="4"/>
    </row>
    <row r="28" spans="2:16" x14ac:dyDescent="0.25">
      <c r="B28" s="62"/>
      <c r="C28" s="24"/>
      <c r="D28" s="24"/>
      <c r="E28" s="24"/>
      <c r="F28" s="24"/>
      <c r="G28" s="24"/>
      <c r="H28" s="26" t="s">
        <v>6</v>
      </c>
      <c r="I28" s="24">
        <v>27</v>
      </c>
      <c r="J28" s="24">
        <v>24</v>
      </c>
      <c r="K28" s="24">
        <v>0</v>
      </c>
      <c r="L28" s="24">
        <v>1</v>
      </c>
      <c r="M28" s="35">
        <f t="shared" si="3"/>
        <v>0.92592592592592593</v>
      </c>
      <c r="N28" s="4"/>
      <c r="O28" s="4"/>
      <c r="P28" s="4"/>
    </row>
    <row r="29" spans="2:16" x14ac:dyDescent="0.25">
      <c r="B29" s="6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6"/>
      <c r="N29" s="4"/>
      <c r="O29" s="4"/>
      <c r="P29" s="4"/>
    </row>
    <row r="30" spans="2:16" x14ac:dyDescent="0.25">
      <c r="B30" s="62"/>
      <c r="C30" s="24">
        <v>201905126</v>
      </c>
      <c r="D30" s="24" t="s">
        <v>38</v>
      </c>
      <c r="E30" s="26" t="s">
        <v>11</v>
      </c>
      <c r="F30" s="20">
        <f>SUM(I30:I31)</f>
        <v>74</v>
      </c>
      <c r="G30" s="25">
        <f>SUM(J30:L31)/F30</f>
        <v>0.51351351351351349</v>
      </c>
      <c r="H30" s="26" t="s">
        <v>47</v>
      </c>
      <c r="I30" s="24">
        <v>39</v>
      </c>
      <c r="J30" s="24">
        <v>0</v>
      </c>
      <c r="K30" s="24">
        <v>1</v>
      </c>
      <c r="L30" s="24">
        <v>21</v>
      </c>
      <c r="M30" s="35">
        <f t="shared" ref="M30:M31" si="4">SUM(J30:L30)/I30</f>
        <v>0.5641025641025641</v>
      </c>
      <c r="N30" s="4"/>
      <c r="O30" s="4"/>
      <c r="P30" s="4"/>
    </row>
    <row r="31" spans="2:16" x14ac:dyDescent="0.25">
      <c r="B31" s="62"/>
      <c r="C31" s="24"/>
      <c r="D31" s="24"/>
      <c r="E31" s="24"/>
      <c r="F31" s="24"/>
      <c r="G31" s="24"/>
      <c r="H31" s="26" t="s">
        <v>6</v>
      </c>
      <c r="I31" s="24">
        <v>35</v>
      </c>
      <c r="J31" s="24">
        <v>16</v>
      </c>
      <c r="K31" s="24">
        <v>0</v>
      </c>
      <c r="L31" s="24">
        <v>0</v>
      </c>
      <c r="M31" s="35">
        <f t="shared" si="4"/>
        <v>0.45714285714285713</v>
      </c>
      <c r="N31" s="4"/>
      <c r="O31" s="4"/>
      <c r="P31" s="4"/>
    </row>
    <row r="32" spans="2:16" ht="15" customHeight="1" x14ac:dyDescent="0.25">
      <c r="B32" s="62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34"/>
      <c r="N32" s="2"/>
    </row>
    <row r="33" spans="2:13" x14ac:dyDescent="0.25">
      <c r="B33" s="62"/>
      <c r="C33" s="20">
        <v>201905125</v>
      </c>
      <c r="D33" s="24" t="s">
        <v>51</v>
      </c>
      <c r="E33" s="20" t="s">
        <v>11</v>
      </c>
      <c r="F33" s="20">
        <f>SUM(I33:I34)</f>
        <v>100</v>
      </c>
      <c r="G33" s="25">
        <f>SUM(J33:L34)/F33</f>
        <v>0.77</v>
      </c>
      <c r="H33" s="26" t="s">
        <v>47</v>
      </c>
      <c r="I33" s="20">
        <v>57</v>
      </c>
      <c r="J33" s="24">
        <v>36</v>
      </c>
      <c r="K33" s="24">
        <v>0</v>
      </c>
      <c r="L33" s="24">
        <v>1</v>
      </c>
      <c r="M33" s="35">
        <f>SUM(J33:L33)/I33</f>
        <v>0.64912280701754388</v>
      </c>
    </row>
    <row r="34" spans="2:13" x14ac:dyDescent="0.25">
      <c r="B34" s="63"/>
      <c r="C34" s="20"/>
      <c r="D34" s="24"/>
      <c r="E34" s="20"/>
      <c r="F34" s="20"/>
      <c r="G34" s="20"/>
      <c r="H34" s="20" t="s">
        <v>6</v>
      </c>
      <c r="I34" s="20">
        <v>43</v>
      </c>
      <c r="J34" s="24">
        <v>37</v>
      </c>
      <c r="K34" s="24">
        <v>1</v>
      </c>
      <c r="L34" s="24">
        <v>2</v>
      </c>
      <c r="M34" s="35">
        <f>SUM(J34:L34)/I34</f>
        <v>0.93023255813953487</v>
      </c>
    </row>
    <row r="35" spans="2:13" ht="26.25" customHeight="1" x14ac:dyDescent="0.25">
      <c r="B35" s="67">
        <v>2018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34"/>
    </row>
    <row r="36" spans="2:13" x14ac:dyDescent="0.25">
      <c r="B36" s="68"/>
      <c r="C36" s="20">
        <v>201840953</v>
      </c>
      <c r="D36" s="20" t="s">
        <v>39</v>
      </c>
      <c r="E36" s="20" t="s">
        <v>11</v>
      </c>
      <c r="F36" s="20">
        <f>SUM(I36:I37)</f>
        <v>112</v>
      </c>
      <c r="G36" s="25">
        <f>SUM(J36:L37)/F36</f>
        <v>0.3125</v>
      </c>
      <c r="H36" s="26" t="s">
        <v>47</v>
      </c>
      <c r="I36" s="20">
        <v>64</v>
      </c>
      <c r="J36" s="24">
        <v>2</v>
      </c>
      <c r="K36" s="24">
        <v>0</v>
      </c>
      <c r="L36" s="24">
        <v>5</v>
      </c>
      <c r="M36" s="35">
        <f>SUM(J36:L36)/I36</f>
        <v>0.109375</v>
      </c>
    </row>
    <row r="37" spans="2:13" x14ac:dyDescent="0.25">
      <c r="B37" s="68"/>
      <c r="C37" s="20"/>
      <c r="D37" s="20"/>
      <c r="E37" s="20"/>
      <c r="F37" s="20"/>
      <c r="G37" s="20"/>
      <c r="H37" s="20" t="s">
        <v>6</v>
      </c>
      <c r="I37" s="20">
        <v>48</v>
      </c>
      <c r="J37" s="24">
        <v>25</v>
      </c>
      <c r="K37" s="24">
        <v>3</v>
      </c>
      <c r="L37" s="24">
        <v>0</v>
      </c>
      <c r="M37" s="35">
        <f>SUM(J37:L37)/I37</f>
        <v>0.58333333333333337</v>
      </c>
    </row>
    <row r="38" spans="2:13" ht="15" customHeight="1" x14ac:dyDescent="0.25">
      <c r="B38" s="68"/>
      <c r="C38" s="22"/>
      <c r="D38" s="23"/>
      <c r="E38" s="23"/>
      <c r="F38" s="23"/>
      <c r="G38" s="23"/>
      <c r="H38" s="23"/>
      <c r="I38" s="23"/>
      <c r="J38" s="23"/>
      <c r="K38" s="23"/>
      <c r="L38" s="23"/>
      <c r="M38" s="34"/>
    </row>
    <row r="39" spans="2:13" x14ac:dyDescent="0.25">
      <c r="B39" s="68"/>
      <c r="C39" s="20">
        <v>201840872</v>
      </c>
      <c r="D39" s="20" t="s">
        <v>40</v>
      </c>
      <c r="E39" s="20" t="s">
        <v>11</v>
      </c>
      <c r="F39" s="20">
        <f>SUM(I39:I40)</f>
        <v>109</v>
      </c>
      <c r="G39" s="25">
        <f>SUM(J39:L40)/F39</f>
        <v>0.5321100917431193</v>
      </c>
      <c r="H39" s="26" t="s">
        <v>47</v>
      </c>
      <c r="I39" s="20">
        <v>77</v>
      </c>
      <c r="J39" s="24">
        <v>30</v>
      </c>
      <c r="K39" s="24">
        <v>0</v>
      </c>
      <c r="L39" s="24">
        <v>4</v>
      </c>
      <c r="M39" s="35">
        <f>SUM(J39:L39)/I39</f>
        <v>0.44155844155844154</v>
      </c>
    </row>
    <row r="40" spans="2:13" x14ac:dyDescent="0.25">
      <c r="B40" s="68"/>
      <c r="C40" s="20"/>
      <c r="D40" s="20"/>
      <c r="E40" s="20"/>
      <c r="F40" s="20"/>
      <c r="G40" s="20"/>
      <c r="H40" s="20" t="s">
        <v>6</v>
      </c>
      <c r="I40" s="20">
        <v>32</v>
      </c>
      <c r="J40" s="24">
        <v>24</v>
      </c>
      <c r="K40" s="24">
        <v>0</v>
      </c>
      <c r="L40" s="24">
        <v>0</v>
      </c>
      <c r="M40" s="35">
        <f>SUM(J40:L40)/I40</f>
        <v>0.75</v>
      </c>
    </row>
    <row r="41" spans="2:13" ht="26.25" customHeight="1" x14ac:dyDescent="0.25">
      <c r="B41" s="67">
        <v>2017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34"/>
    </row>
    <row r="42" spans="2:13" x14ac:dyDescent="0.25">
      <c r="B42" s="68"/>
      <c r="C42" s="20">
        <v>201708745</v>
      </c>
      <c r="D42" s="20" t="s">
        <v>41</v>
      </c>
      <c r="E42" s="20" t="s">
        <v>11</v>
      </c>
      <c r="F42" s="20">
        <f>SUM(I42:I43)</f>
        <v>115</v>
      </c>
      <c r="G42" s="25">
        <f>SUM(J42:L43)/F42</f>
        <v>0.45217391304347826</v>
      </c>
      <c r="H42" s="26" t="s">
        <v>47</v>
      </c>
      <c r="I42" s="20">
        <v>68</v>
      </c>
      <c r="J42" s="24">
        <v>42</v>
      </c>
      <c r="K42" s="24">
        <v>0</v>
      </c>
      <c r="L42" s="24">
        <v>0</v>
      </c>
      <c r="M42" s="35">
        <f>SUM(J42:L42)/I42</f>
        <v>0.61764705882352944</v>
      </c>
    </row>
    <row r="43" spans="2:13" x14ac:dyDescent="0.25">
      <c r="B43" s="68"/>
      <c r="C43" s="20"/>
      <c r="D43" s="20"/>
      <c r="E43" s="20"/>
      <c r="F43" s="20"/>
      <c r="G43" s="20"/>
      <c r="H43" s="20" t="s">
        <v>6</v>
      </c>
      <c r="I43" s="20">
        <v>47</v>
      </c>
      <c r="J43" s="24">
        <v>10</v>
      </c>
      <c r="K43" s="24">
        <v>0</v>
      </c>
      <c r="L43" s="24">
        <v>0</v>
      </c>
      <c r="M43" s="35">
        <f>SUM(J43:L43)/I43</f>
        <v>0.21276595744680851</v>
      </c>
    </row>
    <row r="44" spans="2:13" x14ac:dyDescent="0.25">
      <c r="B44" s="68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34"/>
    </row>
    <row r="45" spans="2:13" x14ac:dyDescent="0.25">
      <c r="B45" s="68"/>
      <c r="C45" s="20">
        <v>201708740</v>
      </c>
      <c r="D45" s="20" t="s">
        <v>42</v>
      </c>
      <c r="E45" s="20" t="s">
        <v>11</v>
      </c>
      <c r="F45" s="20">
        <f>SUM(I45:I46)</f>
        <v>100</v>
      </c>
      <c r="G45" s="25">
        <f>SUM(J45:L46)/F45</f>
        <v>0.19</v>
      </c>
      <c r="H45" s="26" t="s">
        <v>47</v>
      </c>
      <c r="I45" s="20">
        <v>63</v>
      </c>
      <c r="J45" s="24">
        <v>5</v>
      </c>
      <c r="K45" s="24">
        <v>4</v>
      </c>
      <c r="L45" s="24">
        <v>0</v>
      </c>
      <c r="M45" s="35">
        <f>SUM(J45:L45)/I45</f>
        <v>0.14285714285714285</v>
      </c>
    </row>
    <row r="46" spans="2:13" x14ac:dyDescent="0.25">
      <c r="B46" s="68"/>
      <c r="C46" s="20"/>
      <c r="D46" s="20"/>
      <c r="E46" s="20"/>
      <c r="F46" s="20"/>
      <c r="G46" s="20"/>
      <c r="H46" s="20" t="s">
        <v>6</v>
      </c>
      <c r="I46" s="20">
        <v>37</v>
      </c>
      <c r="J46" s="24">
        <v>10</v>
      </c>
      <c r="K46" s="24">
        <v>0</v>
      </c>
      <c r="L46" s="24">
        <v>0</v>
      </c>
      <c r="M46" s="35">
        <f>SUM(J46:L46)/I46</f>
        <v>0.27027027027027029</v>
      </c>
    </row>
    <row r="47" spans="2:13" x14ac:dyDescent="0.25">
      <c r="B47" s="68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34"/>
    </row>
    <row r="48" spans="2:13" x14ac:dyDescent="0.25">
      <c r="B48" s="68"/>
      <c r="C48" s="20">
        <v>201701905</v>
      </c>
      <c r="D48" s="20" t="s">
        <v>43</v>
      </c>
      <c r="E48" s="20" t="s">
        <v>11</v>
      </c>
      <c r="F48" s="20">
        <f>SUM(I48:I49)</f>
        <v>102</v>
      </c>
      <c r="G48" s="25">
        <f>SUM(J48:L49)/F48</f>
        <v>9.8039215686274508E-2</v>
      </c>
      <c r="H48" s="26" t="s">
        <v>47</v>
      </c>
      <c r="I48" s="20">
        <v>61</v>
      </c>
      <c r="J48" s="24">
        <v>4</v>
      </c>
      <c r="K48" s="24">
        <v>0</v>
      </c>
      <c r="L48" s="24">
        <v>0</v>
      </c>
      <c r="M48" s="35">
        <f>SUM(J48:L48)/I48</f>
        <v>6.5573770491803282E-2</v>
      </c>
    </row>
    <row r="49" spans="2:14" x14ac:dyDescent="0.25">
      <c r="B49" s="68"/>
      <c r="C49" s="20"/>
      <c r="D49" s="20"/>
      <c r="E49" s="20"/>
      <c r="F49" s="20"/>
      <c r="G49" s="20"/>
      <c r="H49" s="20" t="s">
        <v>6</v>
      </c>
      <c r="I49" s="20">
        <v>41</v>
      </c>
      <c r="J49" s="24">
        <v>6</v>
      </c>
      <c r="K49" s="24">
        <v>0</v>
      </c>
      <c r="L49" s="24">
        <v>0</v>
      </c>
      <c r="M49" s="35">
        <f>SUM(J49:L49)/I49</f>
        <v>0.14634146341463414</v>
      </c>
    </row>
    <row r="50" spans="2:14" x14ac:dyDescent="0.25">
      <c r="B50" s="68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34"/>
    </row>
    <row r="51" spans="2:14" x14ac:dyDescent="0.25">
      <c r="B51" s="68"/>
      <c r="C51" s="20">
        <v>201701105</v>
      </c>
      <c r="D51" s="20" t="s">
        <v>44</v>
      </c>
      <c r="E51" s="20" t="s">
        <v>11</v>
      </c>
      <c r="F51" s="20">
        <f>SUM(I51:I52)</f>
        <v>78</v>
      </c>
      <c r="G51" s="25">
        <f>SUM(J51:L52)/F51</f>
        <v>6.4102564102564097E-2</v>
      </c>
      <c r="H51" s="26" t="s">
        <v>47</v>
      </c>
      <c r="I51" s="20">
        <v>52</v>
      </c>
      <c r="J51" s="24">
        <v>4</v>
      </c>
      <c r="K51" s="24">
        <v>1</v>
      </c>
      <c r="L51" s="24">
        <v>0</v>
      </c>
      <c r="M51" s="35">
        <f>SUM(J51:L51)/I51</f>
        <v>9.6153846153846159E-2</v>
      </c>
    </row>
    <row r="52" spans="2:14" x14ac:dyDescent="0.25">
      <c r="B52" s="69"/>
      <c r="C52" s="20"/>
      <c r="D52" s="20"/>
      <c r="E52" s="20"/>
      <c r="F52" s="20"/>
      <c r="G52" s="20"/>
      <c r="H52" s="20" t="s">
        <v>6</v>
      </c>
      <c r="I52" s="20">
        <v>26</v>
      </c>
      <c r="J52" s="24">
        <v>0</v>
      </c>
      <c r="K52" s="24">
        <v>0</v>
      </c>
      <c r="L52" s="24">
        <v>0</v>
      </c>
      <c r="M52" s="35">
        <f>SUM(J52:L52)/I52</f>
        <v>0</v>
      </c>
    </row>
    <row r="53" spans="2:14" ht="15" customHeight="1" x14ac:dyDescent="0.25">
      <c r="B53" s="67">
        <v>2016</v>
      </c>
      <c r="C53" s="22"/>
      <c r="D53" s="23"/>
      <c r="E53" s="23"/>
      <c r="F53" s="23"/>
      <c r="G53" s="23"/>
      <c r="H53" s="23"/>
      <c r="I53" s="23"/>
      <c r="J53" s="29"/>
      <c r="K53" s="29"/>
      <c r="L53" s="29"/>
      <c r="M53" s="37"/>
    </row>
    <row r="54" spans="2:14" x14ac:dyDescent="0.25">
      <c r="B54" s="68"/>
      <c r="C54" s="20">
        <v>201605004</v>
      </c>
      <c r="D54" s="20" t="s">
        <v>45</v>
      </c>
      <c r="E54" s="20" t="s">
        <v>11</v>
      </c>
      <c r="F54" s="20">
        <f>SUM(I54:I55)</f>
        <v>153</v>
      </c>
      <c r="G54" s="25">
        <f>SUM(J54:L55)/F54</f>
        <v>7.1895424836601302E-2</v>
      </c>
      <c r="H54" s="26" t="s">
        <v>47</v>
      </c>
      <c r="I54" s="20">
        <v>121</v>
      </c>
      <c r="J54" s="24">
        <v>0</v>
      </c>
      <c r="K54" s="24">
        <v>0</v>
      </c>
      <c r="L54" s="24">
        <v>0</v>
      </c>
      <c r="M54" s="35">
        <f>SUM(J54:L54)/I54</f>
        <v>0</v>
      </c>
    </row>
    <row r="55" spans="2:14" x14ac:dyDescent="0.25">
      <c r="B55" s="69"/>
      <c r="C55" s="20"/>
      <c r="D55" s="20"/>
      <c r="E55" s="20"/>
      <c r="F55" s="20"/>
      <c r="G55" s="20"/>
      <c r="H55" s="20" t="s">
        <v>19</v>
      </c>
      <c r="I55" s="20">
        <v>32</v>
      </c>
      <c r="J55" s="24">
        <v>0</v>
      </c>
      <c r="K55" s="24">
        <v>0</v>
      </c>
      <c r="L55" s="24">
        <v>11</v>
      </c>
      <c r="M55" s="35">
        <f>SUM(J55:L55)/I55</f>
        <v>0.34375</v>
      </c>
    </row>
    <row r="56" spans="2:14" x14ac:dyDescent="0.25">
      <c r="B56" s="38"/>
      <c r="C56" s="21" t="s">
        <v>12</v>
      </c>
      <c r="D56" s="21"/>
      <c r="E56" s="21"/>
      <c r="F56" s="21"/>
      <c r="G56" s="21"/>
      <c r="H56" s="21"/>
      <c r="I56" s="21"/>
      <c r="J56" s="21"/>
      <c r="K56" s="21"/>
      <c r="L56" s="21"/>
      <c r="M56" s="39"/>
    </row>
    <row r="57" spans="2:14" ht="60" x14ac:dyDescent="0.25">
      <c r="B57" s="64">
        <v>2019</v>
      </c>
      <c r="C57" s="23"/>
      <c r="D57" s="23"/>
      <c r="E57" s="23"/>
      <c r="F57" s="23"/>
      <c r="G57" s="23"/>
      <c r="H57" s="23"/>
      <c r="I57" s="23"/>
      <c r="J57" s="30" t="s">
        <v>13</v>
      </c>
      <c r="K57" s="30"/>
      <c r="L57" s="30"/>
      <c r="M57" s="34"/>
    </row>
    <row r="58" spans="2:14" ht="26.45" customHeight="1" x14ac:dyDescent="0.25">
      <c r="B58" s="64"/>
      <c r="C58" s="20">
        <v>201901532</v>
      </c>
      <c r="D58" s="20" t="s">
        <v>33</v>
      </c>
      <c r="E58" s="20" t="s">
        <v>12</v>
      </c>
      <c r="F58" s="20">
        <f>SUM(I58:I59)</f>
        <v>73</v>
      </c>
      <c r="G58" s="25">
        <f>SUM(J58:L59)/F58</f>
        <v>0.19178082191780821</v>
      </c>
      <c r="H58" s="26" t="s">
        <v>47</v>
      </c>
      <c r="I58" s="20">
        <v>50</v>
      </c>
      <c r="J58" s="20">
        <v>9</v>
      </c>
      <c r="K58" s="20">
        <v>0</v>
      </c>
      <c r="L58" s="20">
        <v>0</v>
      </c>
      <c r="M58" s="40">
        <f>SUM(J58:L58)/I58</f>
        <v>0.18</v>
      </c>
    </row>
    <row r="59" spans="2:14" x14ac:dyDescent="0.25">
      <c r="B59" s="64"/>
      <c r="C59" s="20"/>
      <c r="D59" s="20"/>
      <c r="E59" s="20"/>
      <c r="F59" s="20"/>
      <c r="G59" s="20"/>
      <c r="H59" s="20" t="s">
        <v>6</v>
      </c>
      <c r="I59" s="20">
        <v>23</v>
      </c>
      <c r="J59" s="20">
        <v>5</v>
      </c>
      <c r="K59" s="20">
        <v>0</v>
      </c>
      <c r="L59" s="20">
        <v>0</v>
      </c>
      <c r="M59" s="35">
        <f t="shared" ref="M59" si="5">SUM(J59:L59)/I59</f>
        <v>0.21739130434782608</v>
      </c>
    </row>
    <row r="60" spans="2:14" x14ac:dyDescent="0.25">
      <c r="B60" s="65">
        <v>2017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34"/>
      <c r="N60" s="5"/>
    </row>
    <row r="61" spans="2:14" x14ac:dyDescent="0.25">
      <c r="B61" s="65"/>
      <c r="C61" s="20">
        <v>201708734</v>
      </c>
      <c r="D61" s="20" t="s">
        <v>33</v>
      </c>
      <c r="E61" s="20" t="s">
        <v>12</v>
      </c>
      <c r="F61" s="20">
        <f>SUM(I61:I62)</f>
        <v>36</v>
      </c>
      <c r="G61" s="25">
        <f>SUM(J61:L62)/F61</f>
        <v>0.22222222222222221</v>
      </c>
      <c r="H61" s="26" t="s">
        <v>47</v>
      </c>
      <c r="I61" s="20">
        <v>28</v>
      </c>
      <c r="J61" s="28">
        <v>6</v>
      </c>
      <c r="K61" s="20">
        <v>0</v>
      </c>
      <c r="L61" s="20">
        <v>0</v>
      </c>
      <c r="M61" s="40">
        <f>SUM(J61:L61)/I61</f>
        <v>0.21428571428571427</v>
      </c>
      <c r="N61" s="3"/>
    </row>
    <row r="62" spans="2:14" x14ac:dyDescent="0.25">
      <c r="B62" s="65"/>
      <c r="C62" s="20"/>
      <c r="D62" s="20"/>
      <c r="E62" s="20"/>
      <c r="F62" s="20"/>
      <c r="G62" s="20"/>
      <c r="H62" s="20" t="s">
        <v>7</v>
      </c>
      <c r="I62" s="20">
        <v>8</v>
      </c>
      <c r="J62" s="20">
        <v>2</v>
      </c>
      <c r="K62" s="20">
        <v>0</v>
      </c>
      <c r="L62" s="20">
        <v>0</v>
      </c>
      <c r="M62" s="35">
        <f>SUM(J62:L62)/I62</f>
        <v>0.25</v>
      </c>
    </row>
    <row r="63" spans="2:14" x14ac:dyDescent="0.25">
      <c r="B63" s="65">
        <v>2016</v>
      </c>
      <c r="C63" s="23"/>
      <c r="D63" s="23"/>
      <c r="E63" s="23"/>
      <c r="F63" s="23"/>
      <c r="G63" s="23"/>
      <c r="H63" s="23"/>
      <c r="I63" s="23"/>
      <c r="J63" s="30"/>
      <c r="K63" s="30"/>
      <c r="L63" s="30"/>
      <c r="M63" s="34"/>
    </row>
    <row r="64" spans="2:14" x14ac:dyDescent="0.25">
      <c r="B64" s="65"/>
      <c r="C64" s="20">
        <v>201606319</v>
      </c>
      <c r="D64" s="20" t="s">
        <v>46</v>
      </c>
      <c r="E64" s="20" t="s">
        <v>12</v>
      </c>
      <c r="F64" s="20">
        <f>SUM(I64:I65)</f>
        <v>14</v>
      </c>
      <c r="G64" s="25">
        <f>SUM(J64:L65)/F64</f>
        <v>0.7857142857142857</v>
      </c>
      <c r="H64" s="26" t="s">
        <v>47</v>
      </c>
      <c r="I64" s="20">
        <v>9</v>
      </c>
      <c r="J64" s="28">
        <v>9</v>
      </c>
      <c r="K64" s="20">
        <v>0</v>
      </c>
      <c r="L64" s="20">
        <v>0</v>
      </c>
      <c r="M64" s="35">
        <f>SUM(J64:L64)/I64</f>
        <v>1</v>
      </c>
    </row>
    <row r="65" spans="2:16" ht="15.75" thickBot="1" x14ac:dyDescent="0.3">
      <c r="B65" s="66"/>
      <c r="C65" s="41"/>
      <c r="D65" s="41"/>
      <c r="E65" s="41"/>
      <c r="F65" s="41"/>
      <c r="G65" s="41"/>
      <c r="H65" s="41" t="s">
        <v>19</v>
      </c>
      <c r="I65" s="41">
        <v>5</v>
      </c>
      <c r="J65" s="41">
        <v>2</v>
      </c>
      <c r="K65" s="41">
        <v>0</v>
      </c>
      <c r="L65" s="41">
        <v>0</v>
      </c>
      <c r="M65" s="42">
        <f>SUM(J65:L65)/I65</f>
        <v>0.4</v>
      </c>
    </row>
    <row r="66" spans="2:16" x14ac:dyDescent="0.25">
      <c r="B66" s="6"/>
      <c r="G66" s="3"/>
      <c r="M66" s="3"/>
      <c r="N66" s="3"/>
      <c r="O66" s="3"/>
      <c r="P66" s="3"/>
    </row>
    <row r="67" spans="2:16" x14ac:dyDescent="0.25">
      <c r="M67" s="3"/>
    </row>
  </sheetData>
  <mergeCells count="13">
    <mergeCell ref="R8:R9"/>
    <mergeCell ref="L2:S2"/>
    <mergeCell ref="H2:I2"/>
    <mergeCell ref="J2:K2"/>
    <mergeCell ref="F2:F3"/>
    <mergeCell ref="G2:G3"/>
    <mergeCell ref="B9:B34"/>
    <mergeCell ref="B57:B59"/>
    <mergeCell ref="B63:B65"/>
    <mergeCell ref="B60:B62"/>
    <mergeCell ref="B35:B40"/>
    <mergeCell ref="B41:B52"/>
    <mergeCell ref="B53:B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Dyrendahl Tore</dc:creator>
  <cp:lastModifiedBy>Dyrendahl Tore</cp:lastModifiedBy>
  <dcterms:created xsi:type="dcterms:W3CDTF">2018-12-07T16:00:27Z</dcterms:created>
  <dcterms:modified xsi:type="dcterms:W3CDTF">2020-08-25T09:18:46Z</dcterms:modified>
</cp:coreProperties>
</file>