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es\Documents\AS Sands laksefiske\Suldalslågensforvaltningslag\Revisjon Ulla Førre\"/>
    </mc:Choice>
  </mc:AlternateContent>
  <xr:revisionPtr revIDLastSave="0" documentId="8_{E8ABDDAC-BB35-40A4-A170-C972D1FD19D6}" xr6:coauthVersionLast="46" xr6:coauthVersionMax="46" xr10:uidLastSave="{00000000-0000-0000-0000-000000000000}"/>
  <bookViews>
    <workbookView xWindow="-110" yWindow="-110" windowWidth="19420" windowHeight="10420" xr2:uid="{C5F5A005-09E9-48AE-9D83-74959297A15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4" i="1" l="1"/>
  <c r="C74" i="1"/>
  <c r="B74" i="1"/>
  <c r="I73" i="1"/>
  <c r="H73" i="1"/>
  <c r="G73" i="1"/>
  <c r="E73" i="1"/>
  <c r="I72" i="1"/>
  <c r="H72" i="1"/>
  <c r="G72" i="1"/>
  <c r="E72" i="1"/>
  <c r="I71" i="1"/>
  <c r="H71" i="1"/>
  <c r="G71" i="1"/>
  <c r="E71" i="1"/>
  <c r="D67" i="1"/>
  <c r="C67" i="1"/>
  <c r="B67" i="1"/>
  <c r="I66" i="1"/>
  <c r="H66" i="1"/>
  <c r="G66" i="1"/>
  <c r="E66" i="1"/>
  <c r="I65" i="1"/>
  <c r="H65" i="1"/>
  <c r="G65" i="1"/>
  <c r="E65" i="1"/>
  <c r="I64" i="1"/>
  <c r="H64" i="1"/>
  <c r="G64" i="1"/>
  <c r="E64" i="1"/>
  <c r="D22" i="1"/>
  <c r="C22" i="1"/>
  <c r="B22" i="1"/>
  <c r="I21" i="1"/>
  <c r="H21" i="1"/>
  <c r="G21" i="1"/>
  <c r="E21" i="1"/>
  <c r="I20" i="1"/>
  <c r="H20" i="1"/>
  <c r="G20" i="1"/>
  <c r="E20" i="1"/>
  <c r="I19" i="1"/>
  <c r="H19" i="1"/>
  <c r="G19" i="1"/>
  <c r="E19" i="1"/>
  <c r="D16" i="1"/>
  <c r="C16" i="1"/>
  <c r="B16" i="1"/>
  <c r="I15" i="1"/>
  <c r="H15" i="1"/>
  <c r="G15" i="1"/>
  <c r="E15" i="1"/>
  <c r="I14" i="1"/>
  <c r="H14" i="1"/>
  <c r="G14" i="1"/>
  <c r="E14" i="1"/>
  <c r="I13" i="1"/>
  <c r="H13" i="1"/>
  <c r="G13" i="1"/>
  <c r="E13" i="1"/>
  <c r="E16" i="1" s="1"/>
  <c r="D10" i="1"/>
  <c r="C10" i="1"/>
  <c r="B10" i="1"/>
  <c r="I9" i="1"/>
  <c r="H9" i="1"/>
  <c r="G9" i="1"/>
  <c r="E9" i="1"/>
  <c r="I8" i="1"/>
  <c r="H8" i="1"/>
  <c r="G8" i="1"/>
  <c r="E8" i="1"/>
  <c r="I7" i="1"/>
  <c r="H7" i="1"/>
  <c r="G7" i="1"/>
  <c r="E7" i="1"/>
  <c r="E10" i="1" s="1"/>
  <c r="D60" i="1"/>
  <c r="C60" i="1"/>
  <c r="B60" i="1"/>
  <c r="I59" i="1"/>
  <c r="H59" i="1"/>
  <c r="G59" i="1"/>
  <c r="E59" i="1"/>
  <c r="I58" i="1"/>
  <c r="H58" i="1"/>
  <c r="G58" i="1"/>
  <c r="E58" i="1"/>
  <c r="I57" i="1"/>
  <c r="H57" i="1"/>
  <c r="G57" i="1"/>
  <c r="E57" i="1"/>
  <c r="E60" i="1" s="1"/>
  <c r="D54" i="1"/>
  <c r="C54" i="1"/>
  <c r="B54" i="1"/>
  <c r="I53" i="1"/>
  <c r="H53" i="1"/>
  <c r="G53" i="1"/>
  <c r="E53" i="1"/>
  <c r="I52" i="1"/>
  <c r="H52" i="1"/>
  <c r="G52" i="1"/>
  <c r="E52" i="1"/>
  <c r="I51" i="1"/>
  <c r="H51" i="1"/>
  <c r="G51" i="1"/>
  <c r="E51" i="1"/>
  <c r="D48" i="1"/>
  <c r="C48" i="1"/>
  <c r="B48" i="1"/>
  <c r="I47" i="1"/>
  <c r="H47" i="1"/>
  <c r="G47" i="1"/>
  <c r="E47" i="1"/>
  <c r="I46" i="1"/>
  <c r="H46" i="1"/>
  <c r="G46" i="1"/>
  <c r="E46" i="1"/>
  <c r="I45" i="1"/>
  <c r="H45" i="1"/>
  <c r="G45" i="1"/>
  <c r="E45" i="1"/>
  <c r="E74" i="1" l="1"/>
  <c r="E67" i="1"/>
  <c r="J64" i="1" s="1"/>
  <c r="J72" i="1"/>
  <c r="J73" i="1"/>
  <c r="J71" i="1"/>
  <c r="E22" i="1"/>
  <c r="J19" i="1" s="1"/>
  <c r="J14" i="1"/>
  <c r="J15" i="1"/>
  <c r="J8" i="1"/>
  <c r="J9" i="1"/>
  <c r="J13" i="1"/>
  <c r="J7" i="1"/>
  <c r="J59" i="1"/>
  <c r="J58" i="1"/>
  <c r="E54" i="1"/>
  <c r="J53" i="1" s="1"/>
  <c r="E48" i="1"/>
  <c r="J45" i="1" s="1"/>
  <c r="J57" i="1"/>
  <c r="I40" i="1"/>
  <c r="H40" i="1"/>
  <c r="G40" i="1"/>
  <c r="I39" i="1"/>
  <c r="H39" i="1"/>
  <c r="G39" i="1"/>
  <c r="I38" i="1"/>
  <c r="H38" i="1"/>
  <c r="G38" i="1"/>
  <c r="D41" i="1"/>
  <c r="C41" i="1"/>
  <c r="B41" i="1"/>
  <c r="E38" i="1"/>
  <c r="E40" i="1"/>
  <c r="E39" i="1"/>
  <c r="I34" i="1"/>
  <c r="H34" i="1"/>
  <c r="G34" i="1"/>
  <c r="I33" i="1"/>
  <c r="H33" i="1"/>
  <c r="G33" i="1"/>
  <c r="I32" i="1"/>
  <c r="H32" i="1"/>
  <c r="G32" i="1"/>
  <c r="B35" i="1"/>
  <c r="C35" i="1"/>
  <c r="D35" i="1"/>
  <c r="E34" i="1"/>
  <c r="E33" i="1"/>
  <c r="E32" i="1"/>
  <c r="D29" i="1"/>
  <c r="C29" i="1"/>
  <c r="B29" i="1"/>
  <c r="E28" i="1"/>
  <c r="E27" i="1"/>
  <c r="E26" i="1"/>
  <c r="I28" i="1"/>
  <c r="H28" i="1"/>
  <c r="G28" i="1"/>
  <c r="I27" i="1"/>
  <c r="H27" i="1"/>
  <c r="G27" i="1"/>
  <c r="I26" i="1"/>
  <c r="H26" i="1"/>
  <c r="G26" i="1"/>
  <c r="J65" i="1" l="1"/>
  <c r="J66" i="1"/>
  <c r="J51" i="1"/>
  <c r="J47" i="1"/>
  <c r="J52" i="1"/>
  <c r="J21" i="1"/>
  <c r="J46" i="1"/>
  <c r="J20" i="1"/>
  <c r="E41" i="1"/>
  <c r="J39" i="1" s="1"/>
  <c r="E35" i="1"/>
  <c r="J34" i="1" s="1"/>
  <c r="E29" i="1"/>
  <c r="J33" i="1" l="1"/>
  <c r="J32" i="1"/>
  <c r="J38" i="1"/>
  <c r="J40" i="1"/>
  <c r="J28" i="1"/>
  <c r="J27" i="1"/>
  <c r="J26" i="1"/>
</calcChain>
</file>

<file path=xl/sharedStrings.xml><?xml version="1.0" encoding="utf-8"?>
<sst xmlns="http://schemas.openxmlformats.org/spreadsheetml/2006/main" count="78" uniqueCount="15">
  <si>
    <t>juli</t>
  </si>
  <si>
    <t>august</t>
  </si>
  <si>
    <t>sept</t>
  </si>
  <si>
    <t>Over Juvene</t>
  </si>
  <si>
    <t>Sandsbygden</t>
  </si>
  <si>
    <t>Sandsfossen</t>
  </si>
  <si>
    <t>Antall</t>
  </si>
  <si>
    <t>%</t>
  </si>
  <si>
    <t>Fisketid:20.07-30.09</t>
  </si>
  <si>
    <t>Fisketid:10.07-20.09</t>
  </si>
  <si>
    <t>Totalt</t>
  </si>
  <si>
    <t>% av totalt</t>
  </si>
  <si>
    <t>Fisketid:15.07-20-09</t>
  </si>
  <si>
    <t>Vedlegg 2</t>
  </si>
  <si>
    <t>Tabell 2  Suldalsfossen og munningen, Sandsbygden og strekningen over Juvet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</si>
</sst>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9" fontId="0" fillId="0" borderId="0" xfId="0" applyNumberFormat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654F-51B2-4210-A7BB-ED3BF863891D}">
  <dimension ref="A1:L74"/>
  <sheetViews>
    <sheetView tabSelected="1" workbookViewId="0">
      <selection activeCell="A2" sqref="A2"/>
    </sheetView>
  </sheetViews>
  <sheetFormatPr baseColWidth="10" defaultRowHeight="14.5" x14ac:dyDescent="0.35"/>
  <cols>
    <col min="1" max="1" width="11.453125" customWidth="1"/>
  </cols>
  <sheetData>
    <row r="1" spans="1:11" x14ac:dyDescent="0.35">
      <c r="A1" t="s">
        <v>13</v>
      </c>
    </row>
    <row r="2" spans="1:11" x14ac:dyDescent="0.35">
      <c r="A2" t="s">
        <v>14</v>
      </c>
    </row>
    <row r="4" spans="1:11" x14ac:dyDescent="0.35">
      <c r="A4" s="1" t="s">
        <v>6</v>
      </c>
      <c r="B4" s="1" t="s">
        <v>0</v>
      </c>
      <c r="C4" s="1" t="s">
        <v>1</v>
      </c>
      <c r="D4" s="1" t="s">
        <v>2</v>
      </c>
      <c r="E4" s="1" t="s">
        <v>10</v>
      </c>
      <c r="F4" s="1" t="s">
        <v>7</v>
      </c>
      <c r="G4" s="1" t="s">
        <v>0</v>
      </c>
      <c r="H4" s="1" t="s">
        <v>1</v>
      </c>
      <c r="I4" s="1" t="s">
        <v>2</v>
      </c>
      <c r="J4" s="1" t="s">
        <v>11</v>
      </c>
    </row>
    <row r="5" spans="1:11" x14ac:dyDescent="0.35">
      <c r="A5" s="1">
        <v>2001</v>
      </c>
      <c r="F5" s="1">
        <v>2001</v>
      </c>
    </row>
    <row r="7" spans="1:11" x14ac:dyDescent="0.35">
      <c r="A7" t="s">
        <v>3</v>
      </c>
      <c r="B7" s="1">
        <v>0</v>
      </c>
      <c r="C7" s="1">
        <v>17</v>
      </c>
      <c r="D7" s="1">
        <v>48</v>
      </c>
      <c r="E7" s="1">
        <f>SUM(B7:D7)</f>
        <v>65</v>
      </c>
      <c r="G7" s="2">
        <f>B7/(B9+B8+B7)</f>
        <v>0</v>
      </c>
      <c r="H7" s="2">
        <f>C7/(C9+C8+C7)</f>
        <v>0.1650485436893204</v>
      </c>
      <c r="I7" s="2">
        <f>D7/(D9+D8+D7)</f>
        <v>0.47058823529411764</v>
      </c>
      <c r="J7" s="2">
        <f>E7/E10</f>
        <v>0.27896995708154504</v>
      </c>
      <c r="K7" t="s">
        <v>12</v>
      </c>
    </row>
    <row r="8" spans="1:11" x14ac:dyDescent="0.35">
      <c r="A8" t="s">
        <v>4</v>
      </c>
      <c r="B8" s="1">
        <v>6</v>
      </c>
      <c r="C8" s="1">
        <v>36</v>
      </c>
      <c r="D8" s="1">
        <v>29</v>
      </c>
      <c r="E8" s="1">
        <f>SUM(B8:D8)</f>
        <v>71</v>
      </c>
      <c r="G8" s="2">
        <f>B8/(B7+B8+B9)</f>
        <v>0.21428571428571427</v>
      </c>
      <c r="H8" s="2">
        <f>C8/(C7+C8+C9)</f>
        <v>0.34951456310679613</v>
      </c>
      <c r="I8" s="2">
        <f>D8/(D7+D8+D9)</f>
        <v>0.28431372549019607</v>
      </c>
      <c r="J8" s="2">
        <f>E8/E10</f>
        <v>0.30472103004291845</v>
      </c>
      <c r="K8" t="s">
        <v>12</v>
      </c>
    </row>
    <row r="9" spans="1:11" x14ac:dyDescent="0.35">
      <c r="A9" t="s">
        <v>5</v>
      </c>
      <c r="B9" s="4">
        <v>22</v>
      </c>
      <c r="C9" s="4">
        <v>50</v>
      </c>
      <c r="D9" s="4">
        <v>25</v>
      </c>
      <c r="E9" s="4">
        <f>SUM(B9:D9)</f>
        <v>97</v>
      </c>
      <c r="F9" s="5"/>
      <c r="G9" s="6">
        <f>B9/(B7+B8+B9)</f>
        <v>0.7857142857142857</v>
      </c>
      <c r="H9" s="6">
        <f>C9/(C7+C8+C9)</f>
        <v>0.4854368932038835</v>
      </c>
      <c r="I9" s="6">
        <f>D9/(D7+D8+D9)</f>
        <v>0.24509803921568626</v>
      </c>
      <c r="J9" s="2">
        <f>E9/E10</f>
        <v>0.41630901287553645</v>
      </c>
      <c r="K9" t="s">
        <v>12</v>
      </c>
    </row>
    <row r="10" spans="1:11" x14ac:dyDescent="0.35">
      <c r="B10" s="7">
        <f>SUM(B7:B9)</f>
        <v>28</v>
      </c>
      <c r="C10" s="7">
        <f t="shared" ref="C10:E10" si="0">SUM(C7:C9)</f>
        <v>103</v>
      </c>
      <c r="D10" s="7">
        <f t="shared" si="0"/>
        <v>102</v>
      </c>
      <c r="E10" s="7">
        <f t="shared" si="0"/>
        <v>233</v>
      </c>
      <c r="F10" s="7"/>
      <c r="G10" s="9"/>
      <c r="H10" s="8"/>
      <c r="I10" s="8"/>
      <c r="J10" s="8"/>
    </row>
    <row r="11" spans="1:11" x14ac:dyDescent="0.35">
      <c r="B11" s="1"/>
      <c r="C11" s="1"/>
      <c r="D11" s="1"/>
      <c r="G11" s="3"/>
    </row>
    <row r="12" spans="1:11" x14ac:dyDescent="0.35">
      <c r="A12" s="1">
        <v>2002</v>
      </c>
      <c r="B12" s="1"/>
      <c r="C12" s="1"/>
      <c r="D12" s="1"/>
      <c r="F12" s="1">
        <v>2002</v>
      </c>
    </row>
    <row r="13" spans="1:11" x14ac:dyDescent="0.35">
      <c r="A13" t="s">
        <v>3</v>
      </c>
      <c r="B13" s="1">
        <v>2</v>
      </c>
      <c r="C13" s="1">
        <v>43</v>
      </c>
      <c r="D13" s="1">
        <v>39</v>
      </c>
      <c r="E13" s="1">
        <f>SUM(B13:D13)</f>
        <v>84</v>
      </c>
      <c r="G13" s="2">
        <f>B13/(B15+B14+B13)</f>
        <v>4.6511627906976744E-2</v>
      </c>
      <c r="H13" s="2">
        <f>C13/(C15+C14+C13)</f>
        <v>0.33076923076923076</v>
      </c>
      <c r="I13" s="2">
        <f>D13/(D15+D14+D13)</f>
        <v>0.31967213114754101</v>
      </c>
      <c r="J13" s="2">
        <f>E13/E16</f>
        <v>0.28474576271186441</v>
      </c>
      <c r="K13" t="s">
        <v>12</v>
      </c>
    </row>
    <row r="14" spans="1:11" x14ac:dyDescent="0.35">
      <c r="A14" t="s">
        <v>4</v>
      </c>
      <c r="B14" s="1">
        <v>6</v>
      </c>
      <c r="C14" s="1">
        <v>39</v>
      </c>
      <c r="D14" s="1">
        <v>51</v>
      </c>
      <c r="E14" s="1">
        <f t="shared" ref="E14:E15" si="1">SUM(B14:D14)</f>
        <v>96</v>
      </c>
      <c r="G14" s="2">
        <f>B14/(B13+B14+B15)</f>
        <v>0.13953488372093023</v>
      </c>
      <c r="H14" s="2">
        <f>C14/(C13+C14+C15)</f>
        <v>0.3</v>
      </c>
      <c r="I14" s="2">
        <f>D14/(D13+D14+D15)</f>
        <v>0.41803278688524592</v>
      </c>
      <c r="J14" s="2">
        <f>E14/E16</f>
        <v>0.3254237288135593</v>
      </c>
      <c r="K14" t="s">
        <v>12</v>
      </c>
    </row>
    <row r="15" spans="1:11" x14ac:dyDescent="0.35">
      <c r="A15" t="s">
        <v>5</v>
      </c>
      <c r="B15" s="4">
        <v>35</v>
      </c>
      <c r="C15" s="4">
        <v>48</v>
      </c>
      <c r="D15" s="4">
        <v>32</v>
      </c>
      <c r="E15" s="1">
        <f t="shared" si="1"/>
        <v>115</v>
      </c>
      <c r="F15" s="5"/>
      <c r="G15" s="6">
        <f>B15/(B13+B14+B15)</f>
        <v>0.81395348837209303</v>
      </c>
      <c r="H15" s="6">
        <f>C15/(C13+C14+C15)</f>
        <v>0.36923076923076925</v>
      </c>
      <c r="I15" s="6">
        <f>D15/(D13+D14+D15)</f>
        <v>0.26229508196721313</v>
      </c>
      <c r="J15" s="2">
        <f>E15/E16</f>
        <v>0.38983050847457629</v>
      </c>
      <c r="K15" t="s">
        <v>12</v>
      </c>
    </row>
    <row r="16" spans="1:11" x14ac:dyDescent="0.35">
      <c r="B16" s="7">
        <f>SUM(B13:B15)</f>
        <v>43</v>
      </c>
      <c r="C16" s="7">
        <f>SUM(C13:C15)</f>
        <v>130</v>
      </c>
      <c r="D16" s="7">
        <f>SUM(D13:D15)</f>
        <v>122</v>
      </c>
      <c r="E16" s="7">
        <f>SUM(E13:E15)</f>
        <v>295</v>
      </c>
      <c r="F16" s="8"/>
      <c r="G16" s="8"/>
      <c r="H16" s="8"/>
      <c r="I16" s="8"/>
      <c r="J16" s="8"/>
    </row>
    <row r="18" spans="1:12" x14ac:dyDescent="0.35">
      <c r="A18" s="1">
        <v>2003</v>
      </c>
      <c r="B18" s="1"/>
      <c r="C18" s="1"/>
      <c r="D18" s="1"/>
      <c r="F18" s="1">
        <v>2004</v>
      </c>
    </row>
    <row r="19" spans="1:12" x14ac:dyDescent="0.35">
      <c r="A19" t="s">
        <v>3</v>
      </c>
      <c r="B19" s="1">
        <v>13</v>
      </c>
      <c r="C19" s="1">
        <v>24</v>
      </c>
      <c r="D19" s="1">
        <v>39</v>
      </c>
      <c r="E19" s="1">
        <f>SUM(B19:D19)</f>
        <v>76</v>
      </c>
      <c r="G19" s="2">
        <f>B19/(B21+B20+B19)</f>
        <v>0.28260869565217389</v>
      </c>
      <c r="H19" s="2">
        <f>C19/(C21+C20+C19)</f>
        <v>0.125</v>
      </c>
      <c r="I19" s="2">
        <f>D19/(D21+D20+D19)</f>
        <v>0.21081081081081082</v>
      </c>
      <c r="J19" s="2">
        <f>E19/E22</f>
        <v>0.17966903073286053</v>
      </c>
      <c r="K19" t="s">
        <v>12</v>
      </c>
    </row>
    <row r="20" spans="1:12" x14ac:dyDescent="0.35">
      <c r="A20" t="s">
        <v>4</v>
      </c>
      <c r="B20" s="1">
        <v>10</v>
      </c>
      <c r="C20" s="1">
        <v>63</v>
      </c>
      <c r="D20" s="1">
        <v>92</v>
      </c>
      <c r="E20" s="1">
        <f t="shared" ref="E20:E21" si="2">SUM(B20:D20)</f>
        <v>165</v>
      </c>
      <c r="G20" s="2">
        <f>B20/(B19+B20+B21)</f>
        <v>0.21739130434782608</v>
      </c>
      <c r="H20" s="2">
        <f>C20/(C19+C20+C21)</f>
        <v>0.328125</v>
      </c>
      <c r="I20" s="2">
        <f>D20/(D19+D20+D21)</f>
        <v>0.49729729729729732</v>
      </c>
      <c r="J20" s="2">
        <f>E20/E22</f>
        <v>0.39007092198581561</v>
      </c>
      <c r="K20" t="s">
        <v>12</v>
      </c>
    </row>
    <row r="21" spans="1:12" x14ac:dyDescent="0.35">
      <c r="A21" t="s">
        <v>5</v>
      </c>
      <c r="B21" s="4">
        <v>23</v>
      </c>
      <c r="C21" s="4">
        <v>105</v>
      </c>
      <c r="D21" s="4">
        <v>54</v>
      </c>
      <c r="E21" s="4">
        <f t="shared" si="2"/>
        <v>182</v>
      </c>
      <c r="F21" s="5"/>
      <c r="G21" s="6">
        <f>B21/(B19+B20+B21)</f>
        <v>0.5</v>
      </c>
      <c r="H21" s="6">
        <f>C21/(C19+C20+C21)</f>
        <v>0.546875</v>
      </c>
      <c r="I21" s="6">
        <f>D21/(D19+D20+D21)</f>
        <v>0.29189189189189191</v>
      </c>
      <c r="J21" s="2">
        <f>E21/E22</f>
        <v>0.43026004728132389</v>
      </c>
      <c r="K21" t="s">
        <v>12</v>
      </c>
    </row>
    <row r="22" spans="1:12" x14ac:dyDescent="0.35">
      <c r="B22" s="7">
        <f t="shared" ref="B22:D22" si="3">SUM(B19:B21)</f>
        <v>46</v>
      </c>
      <c r="C22" s="7">
        <f t="shared" si="3"/>
        <v>192</v>
      </c>
      <c r="D22" s="7">
        <f t="shared" si="3"/>
        <v>185</v>
      </c>
      <c r="E22" s="7">
        <f>SUM(E19:E21)</f>
        <v>423</v>
      </c>
      <c r="F22" s="8"/>
      <c r="G22" s="8"/>
      <c r="H22" s="8"/>
      <c r="I22" s="8"/>
      <c r="J22" s="8"/>
    </row>
    <row r="24" spans="1:12" x14ac:dyDescent="0.35">
      <c r="A24" s="1">
        <v>2010</v>
      </c>
      <c r="F24" s="1">
        <v>2010</v>
      </c>
    </row>
    <row r="26" spans="1:12" x14ac:dyDescent="0.35">
      <c r="A26" t="s">
        <v>3</v>
      </c>
      <c r="B26" s="1">
        <v>5</v>
      </c>
      <c r="C26" s="1">
        <v>72</v>
      </c>
      <c r="D26" s="1">
        <v>65</v>
      </c>
      <c r="E26" s="1">
        <f>SUM(B26:D26)</f>
        <v>142</v>
      </c>
      <c r="G26" s="2">
        <f>B26/(B28+B27+B26)</f>
        <v>0.10416666666666667</v>
      </c>
      <c r="H26" s="2">
        <f>C26/(C28+C27+C26)</f>
        <v>0.17560975609756097</v>
      </c>
      <c r="I26" s="2">
        <f>D26/(D28+D27+D26)</f>
        <v>0.21812080536912751</v>
      </c>
      <c r="J26" s="2">
        <f>E26/E29</f>
        <v>0.18783068783068782</v>
      </c>
      <c r="K26" t="s">
        <v>8</v>
      </c>
    </row>
    <row r="27" spans="1:12" x14ac:dyDescent="0.35">
      <c r="A27" t="s">
        <v>4</v>
      </c>
      <c r="B27" s="1">
        <v>19</v>
      </c>
      <c r="C27" s="1">
        <v>242</v>
      </c>
      <c r="D27" s="1">
        <v>183</v>
      </c>
      <c r="E27" s="1">
        <f>SUM(B27:D27)</f>
        <v>444</v>
      </c>
      <c r="G27" s="2">
        <f>B27/(B26+B27+B28)</f>
        <v>0.39583333333333331</v>
      </c>
      <c r="H27" s="2">
        <f>C27/(C26+C27+C28)</f>
        <v>0.59024390243902436</v>
      </c>
      <c r="I27" s="2">
        <f>D27/(D26+D27+D28)</f>
        <v>0.61409395973154357</v>
      </c>
      <c r="J27" s="2">
        <f>E27/E29</f>
        <v>0.58730158730158732</v>
      </c>
      <c r="K27" t="s">
        <v>8</v>
      </c>
    </row>
    <row r="28" spans="1:12" x14ac:dyDescent="0.35">
      <c r="A28" t="s">
        <v>5</v>
      </c>
      <c r="B28" s="4">
        <v>24</v>
      </c>
      <c r="C28" s="4">
        <v>96</v>
      </c>
      <c r="D28" s="4">
        <v>50</v>
      </c>
      <c r="E28" s="4">
        <f>SUM(B28:D28)</f>
        <v>170</v>
      </c>
      <c r="F28" s="5"/>
      <c r="G28" s="6">
        <f>B28/(B26+B27+B28)</f>
        <v>0.5</v>
      </c>
      <c r="H28" s="6">
        <f>C28/(C26+C27+C28)</f>
        <v>0.23414634146341465</v>
      </c>
      <c r="I28" s="6">
        <f>D28/(D26+D27+D28)</f>
        <v>0.16778523489932887</v>
      </c>
      <c r="J28" s="2">
        <f>E28/E29</f>
        <v>0.22486772486772486</v>
      </c>
      <c r="K28" t="s">
        <v>8</v>
      </c>
      <c r="L28" s="11"/>
    </row>
    <row r="29" spans="1:12" x14ac:dyDescent="0.35">
      <c r="B29" s="7">
        <f>SUM(B26:B28)</f>
        <v>48</v>
      </c>
      <c r="C29" s="7">
        <f t="shared" ref="C29:E29" si="4">SUM(C26:C28)</f>
        <v>410</v>
      </c>
      <c r="D29" s="7">
        <f t="shared" si="4"/>
        <v>298</v>
      </c>
      <c r="E29" s="7">
        <f t="shared" si="4"/>
        <v>756</v>
      </c>
      <c r="F29" s="7"/>
      <c r="G29" s="9"/>
      <c r="H29" s="8"/>
      <c r="I29" s="8"/>
      <c r="J29" s="8"/>
      <c r="K29" s="11"/>
    </row>
    <row r="30" spans="1:12" x14ac:dyDescent="0.35">
      <c r="B30" s="10"/>
      <c r="C30" s="10"/>
      <c r="D30" s="10"/>
      <c r="E30" s="11"/>
      <c r="F30" s="11"/>
      <c r="G30" s="12"/>
      <c r="H30" s="11"/>
      <c r="I30" s="11"/>
      <c r="J30" s="11"/>
      <c r="K30" s="11"/>
    </row>
    <row r="31" spans="1:12" x14ac:dyDescent="0.35">
      <c r="A31" s="1">
        <v>2011</v>
      </c>
      <c r="B31" s="1"/>
      <c r="C31" s="1"/>
      <c r="D31" s="1"/>
      <c r="F31" s="1">
        <v>2011</v>
      </c>
    </row>
    <row r="32" spans="1:12" x14ac:dyDescent="0.35">
      <c r="A32" t="s">
        <v>3</v>
      </c>
      <c r="B32" s="1">
        <v>35</v>
      </c>
      <c r="C32" s="1">
        <v>180</v>
      </c>
      <c r="D32" s="1">
        <v>209</v>
      </c>
      <c r="E32" s="1">
        <f>SUM(B32:D32)</f>
        <v>424</v>
      </c>
      <c r="G32" s="2">
        <f>B32/(B34+B33+B32)</f>
        <v>0.18617021276595744</v>
      </c>
      <c r="H32" s="2">
        <f>C32/(C34+C33+C32)</f>
        <v>0.38709677419354838</v>
      </c>
      <c r="I32" s="2">
        <f>D32/(D34+D33+D32)</f>
        <v>0.5</v>
      </c>
      <c r="J32" s="2">
        <f>E32/E35</f>
        <v>0.39589169000933705</v>
      </c>
      <c r="K32" t="s">
        <v>8</v>
      </c>
    </row>
    <row r="33" spans="1:12" x14ac:dyDescent="0.35">
      <c r="A33" t="s">
        <v>4</v>
      </c>
      <c r="B33" s="1">
        <v>74</v>
      </c>
      <c r="C33" s="1">
        <v>196</v>
      </c>
      <c r="D33" s="1">
        <v>182</v>
      </c>
      <c r="E33" s="1">
        <f t="shared" ref="E33:E34" si="5">SUM(B33:D33)</f>
        <v>452</v>
      </c>
      <c r="G33" s="2">
        <f>B33/(B32+B33+B34)</f>
        <v>0.39361702127659576</v>
      </c>
      <c r="H33" s="2">
        <f>C33/(C32+C33+C34)</f>
        <v>0.42150537634408602</v>
      </c>
      <c r="I33" s="2">
        <f>D33/(D32+D33+D34)</f>
        <v>0.4354066985645933</v>
      </c>
      <c r="J33" s="2">
        <f>E33/E35</f>
        <v>0.42203548085901027</v>
      </c>
      <c r="K33" t="s">
        <v>8</v>
      </c>
    </row>
    <row r="34" spans="1:12" x14ac:dyDescent="0.35">
      <c r="A34" t="s">
        <v>5</v>
      </c>
      <c r="B34" s="4">
        <v>79</v>
      </c>
      <c r="C34" s="4">
        <v>89</v>
      </c>
      <c r="D34" s="4">
        <v>27</v>
      </c>
      <c r="E34" s="1">
        <f t="shared" si="5"/>
        <v>195</v>
      </c>
      <c r="F34" s="5"/>
      <c r="G34" s="6">
        <f>B34/(B32+B33+B34)</f>
        <v>0.42021276595744683</v>
      </c>
      <c r="H34" s="6">
        <f>C34/(C32+C33+C34)</f>
        <v>0.1913978494623656</v>
      </c>
      <c r="I34" s="6">
        <f>D34/(D32+D33+D34)</f>
        <v>6.4593301435406703E-2</v>
      </c>
      <c r="J34" s="2">
        <f>E34/E35</f>
        <v>0.18207282913165265</v>
      </c>
      <c r="K34" s="11" t="s">
        <v>9</v>
      </c>
      <c r="L34" s="11"/>
    </row>
    <row r="35" spans="1:12" x14ac:dyDescent="0.35">
      <c r="B35" s="7">
        <f>SUM(B32:B34)</f>
        <v>188</v>
      </c>
      <c r="C35" s="7">
        <f>SUM(C32:C34)</f>
        <v>465</v>
      </c>
      <c r="D35" s="7">
        <f>SUM(D32:D34)</f>
        <v>418</v>
      </c>
      <c r="E35" s="7">
        <f>SUM(E32:E34)</f>
        <v>1071</v>
      </c>
      <c r="F35" s="8"/>
      <c r="G35" s="8"/>
      <c r="H35" s="8"/>
      <c r="I35" s="8"/>
      <c r="J35" s="8"/>
      <c r="K35" s="11"/>
    </row>
    <row r="37" spans="1:12" x14ac:dyDescent="0.35">
      <c r="A37" s="1">
        <v>2012</v>
      </c>
      <c r="B37" s="1"/>
      <c r="C37" s="1"/>
      <c r="D37" s="1"/>
      <c r="F37" s="1">
        <v>2012</v>
      </c>
    </row>
    <row r="38" spans="1:12" x14ac:dyDescent="0.35">
      <c r="A38" t="s">
        <v>3</v>
      </c>
      <c r="B38" s="1">
        <v>34</v>
      </c>
      <c r="C38" s="1">
        <v>235</v>
      </c>
      <c r="D38" s="1">
        <v>210</v>
      </c>
      <c r="E38" s="1">
        <f>SUM(B38:D38)</f>
        <v>479</v>
      </c>
      <c r="G38" s="2">
        <f>B38/(B40+B39+B38)</f>
        <v>0.21656050955414013</v>
      </c>
      <c r="H38" s="2">
        <f>C38/(C40+C39+C38)</f>
        <v>0.45366795366795365</v>
      </c>
      <c r="I38" s="2">
        <f>D38/(D40+D39+D38)</f>
        <v>0.57220708446866486</v>
      </c>
      <c r="J38" s="2">
        <f>E38/E41</f>
        <v>0.45969289827255277</v>
      </c>
      <c r="K38" t="s">
        <v>8</v>
      </c>
    </row>
    <row r="39" spans="1:12" x14ac:dyDescent="0.35">
      <c r="A39" t="s">
        <v>4</v>
      </c>
      <c r="B39" s="1">
        <v>44</v>
      </c>
      <c r="C39" s="1">
        <v>194</v>
      </c>
      <c r="D39" s="1">
        <v>130</v>
      </c>
      <c r="E39" s="1">
        <f t="shared" ref="E39:E40" si="6">SUM(B39:D39)</f>
        <v>368</v>
      </c>
      <c r="G39" s="2">
        <f>B39/(B38+B39+B40)</f>
        <v>0.28025477707006369</v>
      </c>
      <c r="H39" s="2">
        <f>C39/(C38+C39+C40)</f>
        <v>0.37451737451737449</v>
      </c>
      <c r="I39" s="2">
        <f>D39/(D38+D39+D40)</f>
        <v>0.35422343324250682</v>
      </c>
      <c r="J39" s="2">
        <f>E39/E41</f>
        <v>0.3531669865642994</v>
      </c>
      <c r="K39" t="s">
        <v>8</v>
      </c>
    </row>
    <row r="40" spans="1:12" x14ac:dyDescent="0.35">
      <c r="A40" t="s">
        <v>5</v>
      </c>
      <c r="B40" s="4">
        <v>79</v>
      </c>
      <c r="C40" s="4">
        <v>89</v>
      </c>
      <c r="D40" s="4">
        <v>27</v>
      </c>
      <c r="E40" s="4">
        <f t="shared" si="6"/>
        <v>195</v>
      </c>
      <c r="F40" s="5"/>
      <c r="G40" s="6">
        <f>B40/(B38+B39+B40)</f>
        <v>0.50318471337579618</v>
      </c>
      <c r="H40" s="6">
        <f>C40/(C38+C39+C40)</f>
        <v>0.1718146718146718</v>
      </c>
      <c r="I40" s="6">
        <f>D40/(D38+D39+D40)</f>
        <v>7.3569482288828342E-2</v>
      </c>
      <c r="J40" s="2">
        <f>E40/E41</f>
        <v>0.1871401151631478</v>
      </c>
      <c r="K40" s="11" t="s">
        <v>9</v>
      </c>
      <c r="L40" s="11"/>
    </row>
    <row r="41" spans="1:12" x14ac:dyDescent="0.35">
      <c r="B41" s="7">
        <f t="shared" ref="B41:D41" si="7">SUM(B38:B40)</f>
        <v>157</v>
      </c>
      <c r="C41" s="7">
        <f t="shared" si="7"/>
        <v>518</v>
      </c>
      <c r="D41" s="7">
        <f t="shared" si="7"/>
        <v>367</v>
      </c>
      <c r="E41" s="7">
        <f>SUM(E38:E40)</f>
        <v>1042</v>
      </c>
      <c r="F41" s="8"/>
      <c r="G41" s="8"/>
      <c r="H41" s="8"/>
      <c r="I41" s="8"/>
      <c r="J41" s="8"/>
    </row>
    <row r="43" spans="1:12" x14ac:dyDescent="0.35">
      <c r="A43" s="1">
        <v>2017</v>
      </c>
      <c r="F43" s="1">
        <v>2017</v>
      </c>
    </row>
    <row r="45" spans="1:12" x14ac:dyDescent="0.35">
      <c r="A45" t="s">
        <v>3</v>
      </c>
      <c r="B45" s="1">
        <v>43</v>
      </c>
      <c r="C45" s="1">
        <v>192</v>
      </c>
      <c r="D45" s="1">
        <v>184</v>
      </c>
      <c r="E45" s="1">
        <f>SUM(B45:D45)</f>
        <v>419</v>
      </c>
      <c r="G45" s="2">
        <f>B45/(B47+B46+B45)</f>
        <v>0.21182266009852216</v>
      </c>
      <c r="H45" s="2">
        <f>C45/(C47+C46+C45)</f>
        <v>0.49740932642487046</v>
      </c>
      <c r="I45" s="2">
        <f>D45/(D47+D46+D45)</f>
        <v>0.59546925566343045</v>
      </c>
      <c r="J45" s="2">
        <f>E45/E48</f>
        <v>0.46659242761692649</v>
      </c>
      <c r="K45" t="s">
        <v>8</v>
      </c>
    </row>
    <row r="46" spans="1:12" x14ac:dyDescent="0.35">
      <c r="A46" t="s">
        <v>4</v>
      </c>
      <c r="B46" s="1">
        <v>50</v>
      </c>
      <c r="C46" s="1">
        <v>154</v>
      </c>
      <c r="D46" s="1">
        <v>119</v>
      </c>
      <c r="E46" s="1">
        <f>SUM(B46:D46)</f>
        <v>323</v>
      </c>
      <c r="G46" s="2">
        <f>B46/(B45+B46+B47)</f>
        <v>0.24630541871921183</v>
      </c>
      <c r="H46" s="2">
        <f>C46/(C45+C46+C47)</f>
        <v>0.39896373056994816</v>
      </c>
      <c r="I46" s="2">
        <f>D46/(D45+D46+D47)</f>
        <v>0.38511326860841422</v>
      </c>
      <c r="J46" s="2">
        <f>E46/E48</f>
        <v>0.35968819599109131</v>
      </c>
      <c r="K46" t="s">
        <v>8</v>
      </c>
    </row>
    <row r="47" spans="1:12" x14ac:dyDescent="0.35">
      <c r="A47" t="s">
        <v>5</v>
      </c>
      <c r="B47" s="4">
        <v>110</v>
      </c>
      <c r="C47" s="4">
        <v>40</v>
      </c>
      <c r="D47" s="4">
        <v>6</v>
      </c>
      <c r="E47" s="4">
        <f>SUM(B47:D47)</f>
        <v>156</v>
      </c>
      <c r="F47" s="5"/>
      <c r="G47" s="6">
        <f>B47/(B45+B46+B47)</f>
        <v>0.54187192118226601</v>
      </c>
      <c r="H47" s="6">
        <f>C47/(C45+C46+C47)</f>
        <v>0.10362694300518134</v>
      </c>
      <c r="I47" s="6">
        <f>D47/(D45+D46+D47)</f>
        <v>1.9417475728155338E-2</v>
      </c>
      <c r="J47" s="2">
        <f>E47/E48</f>
        <v>0.17371937639198218</v>
      </c>
      <c r="K47" t="s">
        <v>9</v>
      </c>
    </row>
    <row r="48" spans="1:12" x14ac:dyDescent="0.35">
      <c r="B48" s="7">
        <f>SUM(B45:B47)</f>
        <v>203</v>
      </c>
      <c r="C48" s="7">
        <f t="shared" ref="C48:E48" si="8">SUM(C45:C47)</f>
        <v>386</v>
      </c>
      <c r="D48" s="7">
        <f t="shared" si="8"/>
        <v>309</v>
      </c>
      <c r="E48" s="7">
        <f t="shared" si="8"/>
        <v>898</v>
      </c>
      <c r="F48" s="7"/>
      <c r="G48" s="9"/>
      <c r="H48" s="8"/>
      <c r="I48" s="8"/>
      <c r="J48" s="8"/>
    </row>
    <row r="49" spans="1:11" x14ac:dyDescent="0.35">
      <c r="B49" s="1"/>
      <c r="C49" s="1"/>
      <c r="D49" s="1"/>
      <c r="G49" s="3"/>
    </row>
    <row r="50" spans="1:11" x14ac:dyDescent="0.35">
      <c r="A50" s="1">
        <v>2018</v>
      </c>
      <c r="B50" s="1"/>
      <c r="C50" s="1"/>
      <c r="D50" s="1"/>
      <c r="F50" s="1">
        <v>2018</v>
      </c>
    </row>
    <row r="51" spans="1:11" x14ac:dyDescent="0.35">
      <c r="A51" t="s">
        <v>3</v>
      </c>
      <c r="B51" s="1">
        <v>93</v>
      </c>
      <c r="C51" s="1">
        <v>186</v>
      </c>
      <c r="D51" s="1">
        <v>176</v>
      </c>
      <c r="E51" s="1">
        <f>SUM(B51:D51)</f>
        <v>455</v>
      </c>
      <c r="G51" s="2">
        <f>B51/(B53+B52+B51)</f>
        <v>0.38912133891213391</v>
      </c>
      <c r="H51" s="2">
        <f>C51/(C53+C52+C51)</f>
        <v>0.45036319612590797</v>
      </c>
      <c r="I51" s="2">
        <f>D51/(D53+D52+D51)</f>
        <v>0.51014492753623186</v>
      </c>
      <c r="J51" s="2">
        <f>E51/E54</f>
        <v>0.45636910732196589</v>
      </c>
      <c r="K51" t="s">
        <v>8</v>
      </c>
    </row>
    <row r="52" spans="1:11" x14ac:dyDescent="0.35">
      <c r="A52" t="s">
        <v>4</v>
      </c>
      <c r="B52" s="1">
        <v>72</v>
      </c>
      <c r="C52" s="1">
        <v>185</v>
      </c>
      <c r="D52" s="1">
        <v>155</v>
      </c>
      <c r="E52" s="1">
        <f t="shared" ref="E52:E53" si="9">SUM(B52:D52)</f>
        <v>412</v>
      </c>
      <c r="G52" s="2">
        <f>B52/(B51+B52+B53)</f>
        <v>0.30125523012552302</v>
      </c>
      <c r="H52" s="2">
        <f>C52/(C51+C52+C53)</f>
        <v>0.44794188861985473</v>
      </c>
      <c r="I52" s="2">
        <f>D52/(D51+D52+D53)</f>
        <v>0.44927536231884058</v>
      </c>
      <c r="J52" s="2">
        <f>E52/E54</f>
        <v>0.41323971915747243</v>
      </c>
      <c r="K52" t="s">
        <v>8</v>
      </c>
    </row>
    <row r="53" spans="1:11" x14ac:dyDescent="0.35">
      <c r="A53" t="s">
        <v>5</v>
      </c>
      <c r="B53" s="4">
        <v>74</v>
      </c>
      <c r="C53" s="4">
        <v>42</v>
      </c>
      <c r="D53" s="4">
        <v>14</v>
      </c>
      <c r="E53" s="1">
        <f t="shared" si="9"/>
        <v>130</v>
      </c>
      <c r="F53" s="5"/>
      <c r="G53" s="6">
        <f>B53/(B51+B52+B53)</f>
        <v>0.30962343096234307</v>
      </c>
      <c r="H53" s="6">
        <f>C53/(C51+C52+C53)</f>
        <v>0.10169491525423729</v>
      </c>
      <c r="I53" s="6">
        <f>D53/(D51+D52+D53)</f>
        <v>4.0579710144927533E-2</v>
      </c>
      <c r="J53" s="2">
        <f>E53/E54</f>
        <v>0.13039117352056168</v>
      </c>
      <c r="K53" t="s">
        <v>9</v>
      </c>
    </row>
    <row r="54" spans="1:11" x14ac:dyDescent="0.35">
      <c r="B54" s="7">
        <f>SUM(B51:B53)</f>
        <v>239</v>
      </c>
      <c r="C54" s="7">
        <f>SUM(C51:C53)</f>
        <v>413</v>
      </c>
      <c r="D54" s="7">
        <f>SUM(D51:D53)</f>
        <v>345</v>
      </c>
      <c r="E54" s="7">
        <f>SUM(E51:E53)</f>
        <v>997</v>
      </c>
      <c r="F54" s="8"/>
      <c r="G54" s="8"/>
      <c r="H54" s="8"/>
      <c r="I54" s="8"/>
      <c r="J54" s="8"/>
    </row>
    <row r="56" spans="1:11" x14ac:dyDescent="0.35">
      <c r="A56" s="1">
        <v>2019</v>
      </c>
      <c r="B56" s="1"/>
      <c r="C56" s="1"/>
      <c r="D56" s="1"/>
      <c r="F56" s="1">
        <v>2019</v>
      </c>
    </row>
    <row r="57" spans="1:11" x14ac:dyDescent="0.35">
      <c r="A57" t="s">
        <v>3</v>
      </c>
      <c r="B57" s="1">
        <v>124</v>
      </c>
      <c r="C57" s="1">
        <v>203</v>
      </c>
      <c r="D57" s="1">
        <v>215</v>
      </c>
      <c r="E57" s="1">
        <f>SUM(B57:D57)</f>
        <v>542</v>
      </c>
      <c r="G57" s="2">
        <f>B57/(B59+B58+B57)</f>
        <v>0.36151603498542273</v>
      </c>
      <c r="H57" s="2">
        <f>C57/(C59+C58+C57)</f>
        <v>0.5178571428571429</v>
      </c>
      <c r="I57" s="2">
        <f>D57/(D59+D58+D57)</f>
        <v>0.65349544072948329</v>
      </c>
      <c r="J57" s="2">
        <f>E57/E60</f>
        <v>0.50939849624060152</v>
      </c>
      <c r="K57" t="s">
        <v>8</v>
      </c>
    </row>
    <row r="58" spans="1:11" x14ac:dyDescent="0.35">
      <c r="A58" t="s">
        <v>4</v>
      </c>
      <c r="B58" s="1">
        <v>115</v>
      </c>
      <c r="C58" s="1">
        <v>166</v>
      </c>
      <c r="D58" s="1">
        <v>109</v>
      </c>
      <c r="E58" s="1">
        <f t="shared" ref="E58:E59" si="10">SUM(B58:D58)</f>
        <v>390</v>
      </c>
      <c r="G58" s="2">
        <f>B58/(B57+B58+B59)</f>
        <v>0.33527696793002915</v>
      </c>
      <c r="H58" s="2">
        <f>C58/(C57+C58+C59)</f>
        <v>0.42346938775510207</v>
      </c>
      <c r="I58" s="2">
        <f>D58/(D57+D58+D59)</f>
        <v>0.33130699088145898</v>
      </c>
      <c r="J58" s="2">
        <f>E58/E60</f>
        <v>0.36654135338345867</v>
      </c>
      <c r="K58" t="s">
        <v>8</v>
      </c>
    </row>
    <row r="59" spans="1:11" x14ac:dyDescent="0.35">
      <c r="A59" t="s">
        <v>5</v>
      </c>
      <c r="B59" s="4">
        <v>104</v>
      </c>
      <c r="C59" s="4">
        <v>23</v>
      </c>
      <c r="D59" s="4">
        <v>5</v>
      </c>
      <c r="E59" s="4">
        <f t="shared" si="10"/>
        <v>132</v>
      </c>
      <c r="F59" s="5"/>
      <c r="G59" s="6">
        <f>B59/(B57+B58+B59)</f>
        <v>0.30320699708454812</v>
      </c>
      <c r="H59" s="6">
        <f>C59/(C57+C58+C59)</f>
        <v>5.8673469387755105E-2</v>
      </c>
      <c r="I59" s="6">
        <f>D59/(D57+D58+D59)</f>
        <v>1.5197568389057751E-2</v>
      </c>
      <c r="J59" s="2">
        <f>E59/E60</f>
        <v>0.12406015037593984</v>
      </c>
      <c r="K59" t="s">
        <v>9</v>
      </c>
    </row>
    <row r="60" spans="1:11" x14ac:dyDescent="0.35">
      <c r="B60" s="7">
        <f t="shared" ref="B60:D60" si="11">SUM(B57:B59)</f>
        <v>343</v>
      </c>
      <c r="C60" s="7">
        <f t="shared" si="11"/>
        <v>392</v>
      </c>
      <c r="D60" s="7">
        <f t="shared" si="11"/>
        <v>329</v>
      </c>
      <c r="E60" s="7">
        <f>SUM(E57:E59)</f>
        <v>1064</v>
      </c>
      <c r="F60" s="8"/>
      <c r="G60" s="8"/>
      <c r="H60" s="8"/>
      <c r="I60" s="8"/>
      <c r="J60" s="8"/>
    </row>
    <row r="63" spans="1:11" x14ac:dyDescent="0.35">
      <c r="A63" s="1">
        <v>2020</v>
      </c>
      <c r="B63" s="1"/>
      <c r="C63" s="1"/>
      <c r="D63" s="1"/>
      <c r="F63" s="1">
        <v>2020</v>
      </c>
    </row>
    <row r="64" spans="1:11" x14ac:dyDescent="0.35">
      <c r="A64" t="s">
        <v>3</v>
      </c>
      <c r="B64" s="1">
        <v>66</v>
      </c>
      <c r="C64" s="1">
        <v>194</v>
      </c>
      <c r="D64" s="1">
        <v>178</v>
      </c>
      <c r="E64" s="1">
        <f>SUM(B64:D64)</f>
        <v>438</v>
      </c>
      <c r="G64" s="2">
        <f>B64/(B66+B65+B64)</f>
        <v>0.23157894736842105</v>
      </c>
      <c r="H64" s="2">
        <f>C64/(C66+C65+C64)</f>
        <v>0.36059479553903345</v>
      </c>
      <c r="I64" s="2">
        <f>D64/(D66+D65+D64)</f>
        <v>0.53776435045317217</v>
      </c>
      <c r="J64" s="2">
        <f>E64/E67</f>
        <v>0.37954939341421146</v>
      </c>
      <c r="K64" t="s">
        <v>8</v>
      </c>
    </row>
    <row r="65" spans="1:11" x14ac:dyDescent="0.35">
      <c r="A65" t="s">
        <v>4</v>
      </c>
      <c r="B65" s="1">
        <v>147</v>
      </c>
      <c r="C65" s="1">
        <v>279</v>
      </c>
      <c r="D65" s="1">
        <v>139</v>
      </c>
      <c r="E65" s="1">
        <f t="shared" ref="E65:E66" si="12">SUM(B65:D65)</f>
        <v>565</v>
      </c>
      <c r="G65" s="2">
        <f>B65/(B64+B65+B66)</f>
        <v>0.51578947368421058</v>
      </c>
      <c r="H65" s="2">
        <f>C65/(C64+C65+C66)</f>
        <v>0.51858736059479549</v>
      </c>
      <c r="I65" s="2">
        <f>D65/(D64+D65+D66)</f>
        <v>0.41993957703927492</v>
      </c>
      <c r="J65" s="2">
        <f>E65/E67</f>
        <v>0.4896013864818024</v>
      </c>
      <c r="K65" t="s">
        <v>8</v>
      </c>
    </row>
    <row r="66" spans="1:11" x14ac:dyDescent="0.35">
      <c r="A66" t="s">
        <v>5</v>
      </c>
      <c r="B66" s="4">
        <v>72</v>
      </c>
      <c r="C66" s="4">
        <v>65</v>
      </c>
      <c r="D66" s="4">
        <v>14</v>
      </c>
      <c r="E66" s="4">
        <f t="shared" si="12"/>
        <v>151</v>
      </c>
      <c r="F66" s="5"/>
      <c r="G66" s="6">
        <f>B66/(B64+B65+B66)</f>
        <v>0.25263157894736843</v>
      </c>
      <c r="H66" s="6">
        <f>C66/(C64+C65+C66)</f>
        <v>0.120817843866171</v>
      </c>
      <c r="I66" s="6">
        <f>D66/(D64+D65+D66)</f>
        <v>4.2296072507552872E-2</v>
      </c>
      <c r="J66" s="2">
        <f>E66/E67</f>
        <v>0.13084922010398614</v>
      </c>
      <c r="K66" t="s">
        <v>9</v>
      </c>
    </row>
    <row r="67" spans="1:11" x14ac:dyDescent="0.35">
      <c r="B67" s="7">
        <f t="shared" ref="B67:D67" si="13">SUM(B64:B66)</f>
        <v>285</v>
      </c>
      <c r="C67" s="7">
        <f t="shared" si="13"/>
        <v>538</v>
      </c>
      <c r="D67" s="7">
        <f t="shared" si="13"/>
        <v>331</v>
      </c>
      <c r="E67" s="7">
        <f>SUM(E64:E66)</f>
        <v>1154</v>
      </c>
      <c r="F67" s="8"/>
      <c r="G67" s="8"/>
      <c r="H67" s="9"/>
      <c r="I67" s="8"/>
      <c r="J67" s="8"/>
    </row>
    <row r="70" spans="1:11" x14ac:dyDescent="0.35">
      <c r="A70" s="1">
        <v>2021</v>
      </c>
      <c r="B70" s="1"/>
      <c r="C70" s="1"/>
      <c r="D70" s="1"/>
      <c r="F70" s="1">
        <v>2021</v>
      </c>
    </row>
    <row r="71" spans="1:11" x14ac:dyDescent="0.35">
      <c r="A71" t="s">
        <v>3</v>
      </c>
      <c r="B71" s="1">
        <v>86</v>
      </c>
      <c r="C71" s="1">
        <v>226</v>
      </c>
      <c r="D71" s="1">
        <v>297</v>
      </c>
      <c r="E71" s="1">
        <f>SUM(B71:D71)</f>
        <v>609</v>
      </c>
      <c r="G71" s="2">
        <f>B71/(B73+B72+B71)</f>
        <v>0.27388535031847133</v>
      </c>
      <c r="H71" s="2">
        <f>C71/(C73+C72+C71)</f>
        <v>0.397887323943662</v>
      </c>
      <c r="I71" s="2">
        <f>D71/(D73+D72+D71)</f>
        <v>0.64989059080962797</v>
      </c>
      <c r="J71" s="2">
        <f>E71/E74</f>
        <v>0.4548170276325616</v>
      </c>
      <c r="K71" t="s">
        <v>8</v>
      </c>
    </row>
    <row r="72" spans="1:11" x14ac:dyDescent="0.35">
      <c r="A72" t="s">
        <v>4</v>
      </c>
      <c r="B72" s="1">
        <v>110</v>
      </c>
      <c r="C72" s="1">
        <v>245</v>
      </c>
      <c r="D72" s="1">
        <v>147</v>
      </c>
      <c r="E72" s="1">
        <f t="shared" ref="E72:E73" si="14">SUM(B72:D72)</f>
        <v>502</v>
      </c>
      <c r="G72" s="2">
        <f>B72/(B71+B72+B73)</f>
        <v>0.3503184713375796</v>
      </c>
      <c r="H72" s="2">
        <f>C72/(C71+C72+C73)</f>
        <v>0.43133802816901406</v>
      </c>
      <c r="I72" s="2">
        <f>D72/(D71+D72+D73)</f>
        <v>0.32166301969365424</v>
      </c>
      <c r="J72" s="2">
        <f>E72/E74</f>
        <v>0.37490664675130697</v>
      </c>
      <c r="K72" t="s">
        <v>8</v>
      </c>
    </row>
    <row r="73" spans="1:11" x14ac:dyDescent="0.35">
      <c r="A73" t="s">
        <v>5</v>
      </c>
      <c r="B73" s="4">
        <v>118</v>
      </c>
      <c r="C73" s="4">
        <v>97</v>
      </c>
      <c r="D73" s="4">
        <v>13</v>
      </c>
      <c r="E73" s="4">
        <f t="shared" si="14"/>
        <v>228</v>
      </c>
      <c r="F73" s="5"/>
      <c r="G73" s="6">
        <f>B73/(B71+B72+B73)</f>
        <v>0.37579617834394907</v>
      </c>
      <c r="H73" s="6">
        <f>C73/(C71+C72+C73)</f>
        <v>0.17077464788732394</v>
      </c>
      <c r="I73" s="6">
        <f>D73/(D71+D72+D73)</f>
        <v>2.8446389496717725E-2</v>
      </c>
      <c r="J73" s="2">
        <f>E73/E74</f>
        <v>0.17027632561613143</v>
      </c>
      <c r="K73" t="s">
        <v>9</v>
      </c>
    </row>
    <row r="74" spans="1:11" x14ac:dyDescent="0.35">
      <c r="B74" s="7">
        <f t="shared" ref="B74:D74" si="15">SUM(B71:B73)</f>
        <v>314</v>
      </c>
      <c r="C74" s="7">
        <f t="shared" si="15"/>
        <v>568</v>
      </c>
      <c r="D74" s="7">
        <f t="shared" si="15"/>
        <v>457</v>
      </c>
      <c r="E74" s="7">
        <f>SUM(E71:E73)</f>
        <v>1339</v>
      </c>
      <c r="F74" s="8"/>
      <c r="G74" s="8"/>
      <c r="H74" s="8"/>
      <c r="I74" s="8"/>
      <c r="J7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</cp:lastModifiedBy>
  <dcterms:created xsi:type="dcterms:W3CDTF">2020-06-30T08:06:00Z</dcterms:created>
  <dcterms:modified xsi:type="dcterms:W3CDTF">2021-11-15T17:28:32Z</dcterms:modified>
</cp:coreProperties>
</file>